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autoCompressPictures="0" defaultThemeVersion="124226"/>
  <workbookProtection lockStructure="1"/>
  <bookViews>
    <workbookView xWindow="4260" yWindow="465" windowWidth="33585" windowHeight="17265"/>
  </bookViews>
  <sheets>
    <sheet name="Eingabemaske (neu)" sheetId="3" r:id="rId1"/>
    <sheet name="Eingabemaske(alt auf neu)" sheetId="2" r:id="rId2"/>
    <sheet name="Referenztabelle" sheetId="1" r:id="rId3"/>
  </sheets>
  <definedNames>
    <definedName name="AlteNummerIndex">Referenztabelle!$E$4:$E$837</definedName>
    <definedName name="AlteNummerOhneIndex">Referenztabelle!$D$4:$D$837</definedName>
    <definedName name="ArtikelBereichReferenztabelle">Referenztabelle!$A$4:$H$837</definedName>
    <definedName name="ArtikelNrEingabeAlt">'Eingabemaske(alt auf neu)'!$C$5:$C$134</definedName>
    <definedName name="ArtikelNrEingabeNeu">'Eingabemaske (neu)'!$C$5:$C$168</definedName>
    <definedName name="ArtikelNrNeuInAlt">'Eingabemaske(alt auf neu)'!$G$5:$G$134</definedName>
    <definedName name="DatenbereichEingabemaskeAlt">'Eingabemaske(alt auf neu)'!$B$5:$H$134</definedName>
    <definedName name="DatenbereichEingabeMaskeNeuXY">'Eingabemaske (neu)'!$B$5:$AU$168</definedName>
    <definedName name="_xlnm.Print_Area" localSheetId="0">'Eingabemaske (neu)'!$A:$D</definedName>
    <definedName name="_xlnm.Print_Area" localSheetId="1">'Eingabemaske(alt auf neu)'!$A$1:$H$134</definedName>
    <definedName name="_xlnm.Print_Area" localSheetId="2">Referenztabelle!$F$1:$G$269</definedName>
    <definedName name="_xlnm.Print_Titles" localSheetId="0">'Eingabemaske (neu)'!$3:$3</definedName>
    <definedName name="_xlnm.Print_Titles" localSheetId="1">'Eingabemaske(alt auf neu)'!$4:$4</definedName>
    <definedName name="EingabebereichEingabemaskeAlt">'Eingabemaske(alt auf neu)'!$B$5:$C$134</definedName>
    <definedName name="EingabebereichEingabemaskeNeu" comment="Gebraucht um im Makro den Bereich auch beim einfügen von neuen Zeilen sicher zu selektieren.">'Eingabemaske (neu)'!$B$5:$C$168</definedName>
    <definedName name="EingabebereichEingabemaskeNeuXY">'Eingabemaske (neu)'!$E$4:$AU$168,'Eingabemaske (neu)'!$C$5:$C$168</definedName>
    <definedName name="NeueNummern">Referenztabelle!$F$4:$F$837</definedName>
    <definedName name="SortierberechXY">'Eingabemaske (neu)'!$C$5:$AU$168</definedName>
  </definedNames>
  <calcPr calcId="145621" concurrentCalc="0"/>
</workbook>
</file>

<file path=xl/calcChain.xml><?xml version="1.0" encoding="utf-8"?>
<calcChain xmlns="http://schemas.openxmlformats.org/spreadsheetml/2006/main">
  <c r="B5" i="3" l="1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D113" i="3"/>
  <c r="D167" i="3"/>
  <c r="D107" i="3"/>
  <c r="D108" i="3"/>
  <c r="D56" i="3"/>
  <c r="D59" i="3"/>
  <c r="D101" i="3"/>
  <c r="D15" i="3"/>
  <c r="D21" i="3"/>
  <c r="D16" i="3"/>
  <c r="D93" i="3"/>
  <c r="D92" i="3"/>
  <c r="D32" i="3"/>
  <c r="D119" i="3"/>
  <c r="D8" i="3"/>
  <c r="D123" i="3"/>
  <c r="D29" i="3"/>
  <c r="D14" i="3"/>
  <c r="D126" i="3"/>
  <c r="D55" i="3"/>
  <c r="D99" i="3"/>
  <c r="D63" i="3"/>
  <c r="D61" i="3"/>
  <c r="D26" i="3"/>
  <c r="D28" i="3"/>
  <c r="D25" i="3"/>
  <c r="D81" i="3"/>
  <c r="D79" i="3"/>
  <c r="D78" i="3"/>
  <c r="D80" i="3"/>
  <c r="D154" i="3"/>
  <c r="D66" i="3"/>
  <c r="D88" i="3"/>
  <c r="D30" i="3"/>
  <c r="D60" i="3"/>
  <c r="D23" i="3"/>
  <c r="D98" i="3"/>
  <c r="D5" i="3"/>
  <c r="D74" i="3"/>
  <c r="D7" i="3"/>
  <c r="D131" i="3"/>
  <c r="D69" i="3"/>
  <c r="D6" i="3"/>
  <c r="D162" i="3"/>
  <c r="D45" i="3"/>
  <c r="D9" i="3"/>
  <c r="D37" i="3"/>
  <c r="D168" i="3"/>
  <c r="D116" i="3"/>
  <c r="D36" i="3"/>
  <c r="D33" i="3"/>
  <c r="D147" i="3"/>
  <c r="D97" i="3"/>
  <c r="D11" i="3"/>
  <c r="D62" i="3"/>
  <c r="D95" i="3"/>
  <c r="D143" i="3"/>
  <c r="D146" i="3"/>
  <c r="D94" i="3"/>
  <c r="D96" i="3"/>
  <c r="D17" i="3"/>
  <c r="D130" i="3"/>
  <c r="D129" i="3"/>
  <c r="D18" i="3"/>
  <c r="D157" i="3"/>
  <c r="D142" i="3"/>
  <c r="D153" i="3"/>
  <c r="D27" i="3"/>
  <c r="D125" i="3"/>
  <c r="D118" i="3"/>
  <c r="D10" i="3"/>
  <c r="D31" i="3"/>
  <c r="D141" i="3"/>
  <c r="D22" i="3"/>
  <c r="D41" i="3"/>
  <c r="D122" i="3"/>
  <c r="D127" i="3"/>
  <c r="D49" i="3"/>
  <c r="D124" i="3"/>
  <c r="D111" i="3"/>
  <c r="D38" i="3"/>
  <c r="D150" i="3"/>
  <c r="D47" i="3"/>
  <c r="D132" i="3"/>
  <c r="D91" i="3"/>
  <c r="D35" i="3"/>
  <c r="D144" i="3"/>
  <c r="D156" i="3"/>
  <c r="D73" i="3"/>
  <c r="D76" i="3"/>
  <c r="D140" i="3"/>
  <c r="D86" i="3"/>
  <c r="D152" i="3"/>
  <c r="D84" i="3"/>
  <c r="D163" i="3"/>
  <c r="D160" i="3"/>
  <c r="D165" i="3"/>
  <c r="D151" i="3"/>
  <c r="D149" i="3"/>
  <c r="D90" i="3"/>
  <c r="D155" i="3"/>
  <c r="D106" i="3"/>
  <c r="D166" i="3"/>
  <c r="D77" i="3"/>
  <c r="D117" i="3"/>
  <c r="D103" i="3"/>
  <c r="D114" i="3"/>
  <c r="D51" i="3"/>
  <c r="D120" i="3"/>
  <c r="D70" i="3"/>
  <c r="D75" i="3"/>
  <c r="D115" i="3"/>
  <c r="D100" i="3"/>
  <c r="D68" i="3"/>
  <c r="D72" i="3"/>
  <c r="D110" i="3"/>
  <c r="D158" i="3"/>
  <c r="D164" i="3"/>
  <c r="D161" i="3"/>
  <c r="D159" i="3"/>
  <c r="D24" i="3"/>
  <c r="D53" i="3"/>
  <c r="D148" i="3"/>
  <c r="D137" i="3"/>
  <c r="D133" i="3"/>
  <c r="D71" i="3"/>
  <c r="D105" i="3"/>
  <c r="D102" i="3"/>
  <c r="D67" i="3"/>
  <c r="D135" i="3"/>
  <c r="D34" i="3"/>
  <c r="D145" i="3"/>
  <c r="D134" i="3"/>
  <c r="D50" i="3"/>
  <c r="D136" i="3"/>
  <c r="D138" i="3"/>
  <c r="D139" i="3"/>
  <c r="D82" i="3"/>
  <c r="D52" i="3"/>
  <c r="D48" i="3"/>
  <c r="D13" i="3"/>
  <c r="D104" i="3"/>
  <c r="D44" i="3"/>
  <c r="D54" i="3"/>
  <c r="D109" i="3"/>
  <c r="D121" i="3"/>
  <c r="D87" i="3"/>
  <c r="D89" i="3"/>
  <c r="D46" i="3"/>
  <c r="D85" i="3"/>
  <c r="D83" i="3"/>
  <c r="D112" i="3"/>
  <c r="D39" i="3"/>
  <c r="D42" i="3"/>
  <c r="D65" i="3"/>
  <c r="D64" i="3"/>
  <c r="D128" i="3"/>
  <c r="D19" i="3"/>
  <c r="D43" i="3"/>
  <c r="D40" i="3"/>
  <c r="D20" i="3"/>
  <c r="D12" i="3"/>
  <c r="D58" i="3"/>
  <c r="D57" i="3"/>
  <c r="D133" i="2"/>
  <c r="H133" i="2"/>
  <c r="G133" i="2"/>
  <c r="H48" i="2"/>
  <c r="D37" i="2"/>
  <c r="H37" i="2"/>
  <c r="D8" i="2"/>
  <c r="F134" i="2"/>
  <c r="F132" i="2"/>
  <c r="F5" i="2"/>
  <c r="F7" i="2"/>
  <c r="F6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3" i="2"/>
  <c r="D132" i="2"/>
  <c r="D5" i="2"/>
  <c r="D7" i="2"/>
  <c r="D6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4" i="2"/>
  <c r="E24" i="2"/>
  <c r="E132" i="2"/>
  <c r="E5" i="2"/>
  <c r="E7" i="2"/>
  <c r="E6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4" i="2"/>
  <c r="E133" i="2"/>
  <c r="G134" i="2"/>
  <c r="G132" i="2"/>
  <c r="G5" i="2"/>
  <c r="G7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1" i="2"/>
  <c r="H40" i="2"/>
  <c r="H39" i="2"/>
  <c r="H38" i="2"/>
  <c r="H36" i="2"/>
  <c r="H35" i="2"/>
  <c r="H34" i="2"/>
  <c r="H33" i="2"/>
  <c r="H32" i="2"/>
  <c r="H31" i="2"/>
  <c r="H30" i="2"/>
  <c r="H29" i="2"/>
  <c r="H28" i="2"/>
  <c r="H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H132" i="2"/>
  <c r="H7" i="2"/>
  <c r="H6" i="2"/>
  <c r="H8" i="2"/>
  <c r="H9" i="2"/>
  <c r="H14" i="2"/>
  <c r="H15" i="2"/>
  <c r="H16" i="2"/>
  <c r="H19" i="2"/>
  <c r="H20" i="2"/>
  <c r="H23" i="2"/>
  <c r="H21" i="2"/>
  <c r="H25" i="2"/>
  <c r="H26" i="2"/>
  <c r="H11" i="2"/>
  <c r="H22" i="2"/>
  <c r="H17" i="2"/>
  <c r="H24" i="2"/>
  <c r="H18" i="2"/>
  <c r="H13" i="2"/>
  <c r="H12" i="2"/>
  <c r="H10" i="2"/>
  <c r="H5" i="2"/>
  <c r="H134" i="2"/>
</calcChain>
</file>

<file path=xl/comments1.xml><?xml version="1.0" encoding="utf-8"?>
<comments xmlns="http://schemas.openxmlformats.org/spreadsheetml/2006/main">
  <authors>
    <author>Hans</author>
  </authors>
  <commentList>
    <comment ref="C5" authorId="0">
      <text>
        <r>
          <rPr>
            <sz val="9"/>
            <color indexed="81"/>
            <rFont val="Tahoma"/>
            <family val="2"/>
          </rPr>
          <t>(Alte) profillose Version, die neue aus "Profilstab" ist zu dick.</t>
        </r>
      </text>
    </comment>
    <comment ref="C6" authorId="0">
      <text>
        <r>
          <rPr>
            <sz val="9"/>
            <color indexed="81"/>
            <rFont val="Tahoma"/>
            <family val="2"/>
          </rPr>
          <t>Z001 nicht möglich. Breite von 6mm zwingend erforderlich!</t>
        </r>
      </text>
    </comment>
    <comment ref="C7" authorId="0">
      <text>
        <r>
          <rPr>
            <sz val="9"/>
            <color indexed="81"/>
            <rFont val="Tahoma"/>
            <family val="2"/>
          </rPr>
          <t>Die alte, 20mm breite Version erforderlich. Neue sind mit 14mm zu kurz.</t>
        </r>
      </text>
    </comment>
    <comment ref="C31" authorId="0">
      <text>
        <r>
          <rPr>
            <sz val="9"/>
            <color indexed="81"/>
            <rFont val="Tahoma"/>
            <family val="2"/>
          </rPr>
          <t>Längeres Lochband kürzen (zB B043 2x19)</t>
        </r>
      </text>
    </comment>
    <comment ref="B106" authorId="0">
      <text>
        <r>
          <rPr>
            <sz val="9"/>
            <color indexed="81"/>
            <rFont val="Tahoma"/>
            <family val="2"/>
          </rPr>
          <t>Menge = Schätzung</t>
        </r>
      </text>
    </comment>
    <comment ref="B107" authorId="0">
      <text>
        <r>
          <rPr>
            <sz val="9"/>
            <color indexed="81"/>
            <rFont val="Tahoma"/>
            <family val="2"/>
          </rPr>
          <t>Menge = Schätzung</t>
        </r>
      </text>
    </comment>
    <comment ref="B108" authorId="0">
      <text>
        <r>
          <rPr>
            <sz val="9"/>
            <color indexed="81"/>
            <rFont val="Tahoma"/>
            <family val="2"/>
          </rPr>
          <t>Menge = Schätzung</t>
        </r>
      </text>
    </comment>
    <comment ref="B109" authorId="0">
      <text>
        <r>
          <rPr>
            <sz val="9"/>
            <color indexed="81"/>
            <rFont val="Tahoma"/>
            <family val="2"/>
          </rPr>
          <t>Menge = Schätzung</t>
        </r>
      </text>
    </comment>
    <comment ref="B110" authorId="0">
      <text>
        <r>
          <rPr>
            <sz val="9"/>
            <color indexed="81"/>
            <rFont val="Tahoma"/>
            <family val="2"/>
          </rPr>
          <t xml:space="preserve">Menge = Schätzung
</t>
        </r>
      </text>
    </comment>
    <comment ref="B111" authorId="0">
      <text>
        <r>
          <rPr>
            <sz val="9"/>
            <color indexed="81"/>
            <rFont val="Tahoma"/>
            <family val="2"/>
          </rPr>
          <t>Menge = Schätzung</t>
        </r>
      </text>
    </comment>
    <comment ref="B112" authorId="0">
      <text>
        <r>
          <rPr>
            <sz val="9"/>
            <color indexed="81"/>
            <rFont val="Tahoma"/>
            <family val="2"/>
          </rPr>
          <t>Menge = Schätzung</t>
        </r>
      </text>
    </comment>
    <comment ref="C141" authorId="0">
      <text>
        <r>
          <rPr>
            <sz val="9"/>
            <color indexed="81"/>
            <rFont val="Tahoma"/>
            <family val="2"/>
          </rPr>
          <t>Längeres Lochband kürzen (zB B043 2x19)</t>
        </r>
      </text>
    </comment>
    <comment ref="C142" authorId="0">
      <text>
        <r>
          <rPr>
            <sz val="9"/>
            <color indexed="81"/>
            <rFont val="Tahoma"/>
            <family val="2"/>
          </rPr>
          <t>Längeres Lochband kürzen (zB B085 5x32)</t>
        </r>
      </text>
    </comment>
    <comment ref="C143" authorId="0">
      <text>
        <r>
          <rPr>
            <sz val="9"/>
            <color indexed="81"/>
            <rFont val="Tahoma"/>
            <family val="2"/>
          </rPr>
          <t>U-Bügel 1/4/1 (E032) halbieren</t>
        </r>
      </text>
    </comment>
    <comment ref="C144" authorId="0">
      <text>
        <r>
          <rPr>
            <sz val="9"/>
            <color indexed="81"/>
            <rFont val="Tahoma"/>
            <family val="2"/>
          </rPr>
          <t>Alternative mit 2L Stab verwenden</t>
        </r>
      </text>
    </comment>
    <comment ref="C145" authorId="0">
      <text>
        <r>
          <rPr>
            <sz val="9"/>
            <color indexed="81"/>
            <rFont val="Tahoma"/>
            <family val="2"/>
          </rPr>
          <t>aus P002 halbieren oder aus krummen P00x</t>
        </r>
      </text>
    </comment>
    <comment ref="C146" authorId="0">
      <text>
        <r>
          <rPr>
            <sz val="9"/>
            <color indexed="81"/>
            <rFont val="Tahoma"/>
            <family val="2"/>
          </rPr>
          <t>Aus P037 (oder mit 3D-Drucker)</t>
        </r>
      </text>
    </comment>
    <comment ref="C147" authorId="0">
      <text>
        <r>
          <rPr>
            <sz val="9"/>
            <color indexed="81"/>
            <rFont val="Tahoma"/>
            <family val="2"/>
          </rPr>
          <t>Aus zwei P037 4x6 und zusammensetzen (oder mit 3D-Drucker)</t>
        </r>
      </text>
    </comment>
    <comment ref="C148" authorId="0">
      <text>
        <r>
          <rPr>
            <sz val="9"/>
            <color indexed="81"/>
            <rFont val="Tahoma"/>
            <family val="2"/>
          </rPr>
          <t>Normteile von Baumarkt, Fachhandel, Internet ...</t>
        </r>
      </text>
    </comment>
    <comment ref="C157" authorId="0">
      <text>
        <r>
          <rPr>
            <sz val="9"/>
            <color indexed="81"/>
            <rFont val="Tahoma"/>
            <family val="2"/>
          </rPr>
          <t>Einzelnes Loch von (krummer) L-Schiene absägen</t>
        </r>
      </text>
    </comment>
    <comment ref="C158" authorId="0">
      <text>
        <r>
          <rPr>
            <sz val="9"/>
            <color indexed="81"/>
            <rFont val="Tahoma"/>
            <family val="2"/>
          </rPr>
          <t xml:space="preserve">Muss aus 65 hergestellt werden da Innendurchmesser des Zahnkranz eines Z001 nicht 4mm ist.
</t>
        </r>
      </text>
    </comment>
  </commentList>
</comments>
</file>

<file path=xl/sharedStrings.xml><?xml version="1.0" encoding="utf-8"?>
<sst xmlns="http://schemas.openxmlformats.org/spreadsheetml/2006/main" count="2667" uniqueCount="1989">
  <si>
    <t>Bezeichnung/Farbe</t>
  </si>
  <si>
    <t>Abmessung</t>
  </si>
  <si>
    <t>B012</t>
  </si>
  <si>
    <t>Lochband</t>
  </si>
  <si>
    <t>B013</t>
  </si>
  <si>
    <t>B014</t>
  </si>
  <si>
    <t>B015</t>
  </si>
  <si>
    <t>B016</t>
  </si>
  <si>
    <t>B017</t>
  </si>
  <si>
    <t>B021</t>
  </si>
  <si>
    <t>B022</t>
  </si>
  <si>
    <t>B025</t>
  </si>
  <si>
    <t>B031</t>
  </si>
  <si>
    <t>B032</t>
  </si>
  <si>
    <t>B033</t>
  </si>
  <si>
    <t>B034</t>
  </si>
  <si>
    <t>B038</t>
  </si>
  <si>
    <t>B051</t>
  </si>
  <si>
    <t>Langlochband</t>
  </si>
  <si>
    <t>B052</t>
  </si>
  <si>
    <t>B053</t>
  </si>
  <si>
    <t>B054</t>
  </si>
  <si>
    <t>B055</t>
  </si>
  <si>
    <t>B056</t>
  </si>
  <si>
    <t>B057</t>
  </si>
  <si>
    <t>B058</t>
  </si>
  <si>
    <t>B059</t>
  </si>
  <si>
    <t>B060</t>
  </si>
  <si>
    <t>B061</t>
  </si>
  <si>
    <t>B062</t>
  </si>
  <si>
    <t>B063</t>
  </si>
  <si>
    <t>B064</t>
  </si>
  <si>
    <t>B065</t>
  </si>
  <si>
    <t>B066</t>
  </si>
  <si>
    <t>B068</t>
  </si>
  <si>
    <t>B071</t>
  </si>
  <si>
    <t>B072</t>
  </si>
  <si>
    <t>B073</t>
  </si>
  <si>
    <t>B074</t>
  </si>
  <si>
    <t>Winkel</t>
  </si>
  <si>
    <t>E013</t>
  </si>
  <si>
    <t>E014</t>
  </si>
  <si>
    <t>E021</t>
  </si>
  <si>
    <t>Verbindung</t>
  </si>
  <si>
    <t>3L</t>
  </si>
  <si>
    <t>E022</t>
  </si>
  <si>
    <t>4L</t>
  </si>
  <si>
    <t>E023</t>
  </si>
  <si>
    <t>E024</t>
  </si>
  <si>
    <t>5L</t>
  </si>
  <si>
    <t>E025</t>
  </si>
  <si>
    <t>6L</t>
  </si>
  <si>
    <t>E031</t>
  </si>
  <si>
    <t>U-Bügel</t>
  </si>
  <si>
    <t>1/8/1L</t>
  </si>
  <si>
    <t>E032</t>
  </si>
  <si>
    <t>1/4/1L</t>
  </si>
  <si>
    <t>E033</t>
  </si>
  <si>
    <t>1/1L</t>
  </si>
  <si>
    <t>E034</t>
  </si>
  <si>
    <t>2/1/2L</t>
  </si>
  <si>
    <t>E035</t>
  </si>
  <si>
    <t>1/1/1L</t>
  </si>
  <si>
    <t>E037</t>
  </si>
  <si>
    <t>E038</t>
  </si>
  <si>
    <t xml:space="preserve">Hut </t>
  </si>
  <si>
    <t>1/1/1/1/1L</t>
  </si>
  <si>
    <t>E039</t>
  </si>
  <si>
    <t>Z-Bügel</t>
  </si>
  <si>
    <t>E041</t>
  </si>
  <si>
    <t>2/2/2L</t>
  </si>
  <si>
    <t>E042</t>
  </si>
  <si>
    <t>2/3/2L</t>
  </si>
  <si>
    <t>E043</t>
  </si>
  <si>
    <t>2/5/2L</t>
  </si>
  <si>
    <t>E044</t>
  </si>
  <si>
    <t>L-Bügel</t>
  </si>
  <si>
    <t>2/2L</t>
  </si>
  <si>
    <t>Fuss</t>
  </si>
  <si>
    <t>G011</t>
  </si>
  <si>
    <t>U-Schiene</t>
  </si>
  <si>
    <t>1/2/1/8L</t>
  </si>
  <si>
    <t>G012</t>
  </si>
  <si>
    <t>1/2/1/11L</t>
  </si>
  <si>
    <t>G013</t>
  </si>
  <si>
    <t>1/2/1/16L</t>
  </si>
  <si>
    <t>G016</t>
  </si>
  <si>
    <t>1/2/1/78L</t>
  </si>
  <si>
    <t>G021</t>
  </si>
  <si>
    <t>Geländer</t>
  </si>
  <si>
    <t>4/8L</t>
  </si>
  <si>
    <t>G022</t>
  </si>
  <si>
    <t>4/16L</t>
  </si>
  <si>
    <t>G031</t>
  </si>
  <si>
    <t>Winkelgeländer</t>
  </si>
  <si>
    <t>G032</t>
  </si>
  <si>
    <t>G041</t>
  </si>
  <si>
    <t>Z-Winkel</t>
  </si>
  <si>
    <t>G042</t>
  </si>
  <si>
    <t>Schraubenzieher</t>
  </si>
  <si>
    <t>H002</t>
  </si>
  <si>
    <t>Gabelschlüssel</t>
  </si>
  <si>
    <t>Universalrad</t>
  </si>
  <si>
    <t>K011</t>
  </si>
  <si>
    <t>Stellring</t>
  </si>
  <si>
    <t>K012</t>
  </si>
  <si>
    <t>Achsenklammer uni</t>
  </si>
  <si>
    <t>K013</t>
  </si>
  <si>
    <t>Kupplung</t>
  </si>
  <si>
    <t>K014</t>
  </si>
  <si>
    <t>Klauenkupplung</t>
  </si>
  <si>
    <t>Kurbel</t>
  </si>
  <si>
    <t>K031</t>
  </si>
  <si>
    <t>Mittelflansch</t>
  </si>
  <si>
    <t>K032</t>
  </si>
  <si>
    <t>Seitenflansch</t>
  </si>
  <si>
    <t>K033</t>
  </si>
  <si>
    <t>K034</t>
  </si>
  <si>
    <t>Kurvenscheibe</t>
  </si>
  <si>
    <t>K051</t>
  </si>
  <si>
    <t>Sperrad</t>
  </si>
  <si>
    <t>K052</t>
  </si>
  <si>
    <t>Klinke</t>
  </si>
  <si>
    <t>K053</t>
  </si>
  <si>
    <t>Excenter</t>
  </si>
  <si>
    <t>K061</t>
  </si>
  <si>
    <t>Drahtkette</t>
  </si>
  <si>
    <t>1m</t>
  </si>
  <si>
    <t>K063</t>
  </si>
  <si>
    <t>Gelenkkette</t>
  </si>
  <si>
    <t>0,5m</t>
  </si>
  <si>
    <t>K071</t>
  </si>
  <si>
    <t>80mm</t>
  </si>
  <si>
    <t>K075</t>
  </si>
  <si>
    <t>K076</t>
  </si>
  <si>
    <t>Profil</t>
  </si>
  <si>
    <t>2L</t>
  </si>
  <si>
    <t>P003</t>
  </si>
  <si>
    <t>P004</t>
  </si>
  <si>
    <t>P005</t>
  </si>
  <si>
    <t>P006</t>
  </si>
  <si>
    <t>P007</t>
  </si>
  <si>
    <t>7L</t>
  </si>
  <si>
    <t>P008</t>
  </si>
  <si>
    <t>8L</t>
  </si>
  <si>
    <t>P009</t>
  </si>
  <si>
    <t>9L</t>
  </si>
  <si>
    <t>P010</t>
  </si>
  <si>
    <t>10L</t>
  </si>
  <si>
    <t>P011</t>
  </si>
  <si>
    <t>11L</t>
  </si>
  <si>
    <t>P012</t>
  </si>
  <si>
    <t>16L</t>
  </si>
  <si>
    <t>P014</t>
  </si>
  <si>
    <t>32L</t>
  </si>
  <si>
    <t xml:space="preserve">Platte </t>
  </si>
  <si>
    <t>5/4L</t>
  </si>
  <si>
    <t>P032</t>
  </si>
  <si>
    <t>U-Platte</t>
  </si>
  <si>
    <t>1/5/1/4L</t>
  </si>
  <si>
    <t>P033</t>
  </si>
  <si>
    <t>1/5/1/8L</t>
  </si>
  <si>
    <t>P035</t>
  </si>
  <si>
    <t>1/5/1/16L</t>
  </si>
  <si>
    <t>5/8L</t>
  </si>
  <si>
    <t>P037</t>
  </si>
  <si>
    <t>Platte rot</t>
  </si>
  <si>
    <t>P038</t>
  </si>
  <si>
    <t>Trapezplatte</t>
  </si>
  <si>
    <t>5/5L</t>
  </si>
  <si>
    <t>P040</t>
  </si>
  <si>
    <t>Trapezwinkel</t>
  </si>
  <si>
    <t>1/7/5L</t>
  </si>
  <si>
    <t>P041</t>
  </si>
  <si>
    <t>5/7L</t>
  </si>
  <si>
    <t>Platte</t>
  </si>
  <si>
    <t>P051</t>
  </si>
  <si>
    <t>Eckplatte</t>
  </si>
  <si>
    <t>P052</t>
  </si>
  <si>
    <t>Eckwinkel</t>
  </si>
  <si>
    <t>P053</t>
  </si>
  <si>
    <t>L 1/4L</t>
  </si>
  <si>
    <t>P054</t>
  </si>
  <si>
    <t>Eckwinkel rechts gebogen</t>
  </si>
  <si>
    <t>Eckwinkel links gebogen</t>
  </si>
  <si>
    <t>R 1/4L</t>
  </si>
  <si>
    <t>Schnurrolle</t>
  </si>
  <si>
    <t>R002</t>
  </si>
  <si>
    <t>N12mm</t>
  </si>
  <si>
    <t>12mm</t>
  </si>
  <si>
    <t>R004</t>
  </si>
  <si>
    <t>R006</t>
  </si>
  <si>
    <t>35mm</t>
  </si>
  <si>
    <t>R011</t>
  </si>
  <si>
    <t>R012</t>
  </si>
  <si>
    <t>R022</t>
  </si>
  <si>
    <t>Eisenbahnrad</t>
  </si>
  <si>
    <t>25mm</t>
  </si>
  <si>
    <t>50mm</t>
  </si>
  <si>
    <t>R031</t>
  </si>
  <si>
    <t>Haspel rot</t>
  </si>
  <si>
    <t>d35mm</t>
  </si>
  <si>
    <t>R041</t>
  </si>
  <si>
    <t>Planscheibe rot</t>
  </si>
  <si>
    <t>R042</t>
  </si>
  <si>
    <t>d60mm</t>
  </si>
  <si>
    <t>R043</t>
  </si>
  <si>
    <t>d116mm</t>
  </si>
  <si>
    <t>R051</t>
  </si>
  <si>
    <t>Poulie 3-fach</t>
  </si>
  <si>
    <t>R061</t>
  </si>
  <si>
    <t>Pneurad</t>
  </si>
  <si>
    <t>d76mm</t>
  </si>
  <si>
    <t>R062</t>
  </si>
  <si>
    <t>d47mm</t>
  </si>
  <si>
    <t>RZ71</t>
  </si>
  <si>
    <t>Ballonpneu</t>
  </si>
  <si>
    <t>d50mm</t>
  </si>
  <si>
    <t>RZ72</t>
  </si>
  <si>
    <t>RZ73</t>
  </si>
  <si>
    <t>d72mm</t>
  </si>
  <si>
    <t>RZ74</t>
  </si>
  <si>
    <t>d80mm</t>
  </si>
  <si>
    <t>RZ75</t>
  </si>
  <si>
    <t>d100mm</t>
  </si>
  <si>
    <t>RZ76</t>
  </si>
  <si>
    <t>d125mm</t>
  </si>
  <si>
    <t>S019</t>
  </si>
  <si>
    <t>Pleuel</t>
  </si>
  <si>
    <t>Geländerstütze</t>
  </si>
  <si>
    <t>T005</t>
  </si>
  <si>
    <t>T002</t>
  </si>
  <si>
    <t>Handrad</t>
  </si>
  <si>
    <t>T006</t>
  </si>
  <si>
    <t>Kranhaken</t>
  </si>
  <si>
    <t>T007</t>
  </si>
  <si>
    <t>Zugfeder</t>
  </si>
  <si>
    <t>T008</t>
  </si>
  <si>
    <t>Scharnier</t>
  </si>
  <si>
    <t xml:space="preserve">Winkelschiene </t>
  </si>
  <si>
    <t>1/1/5L</t>
  </si>
  <si>
    <t>V002</t>
  </si>
  <si>
    <t>1/1/7L</t>
  </si>
  <si>
    <t>V003</t>
  </si>
  <si>
    <t>1/1/8L</t>
  </si>
  <si>
    <t>V004</t>
  </si>
  <si>
    <t>1/1/11L</t>
  </si>
  <si>
    <t>V005</t>
  </si>
  <si>
    <t>1/1/16L</t>
  </si>
  <si>
    <t>V008</t>
  </si>
  <si>
    <t>1/1/78L</t>
  </si>
  <si>
    <t>Kurbelwelle</t>
  </si>
  <si>
    <t>W002</t>
  </si>
  <si>
    <t xml:space="preserve">Welle </t>
  </si>
  <si>
    <t>W010</t>
  </si>
  <si>
    <t>d4x30mm</t>
  </si>
  <si>
    <t>W011</t>
  </si>
  <si>
    <t>d4x50mm</t>
  </si>
  <si>
    <t>W012</t>
  </si>
  <si>
    <t>d4x85mm</t>
  </si>
  <si>
    <t>W013</t>
  </si>
  <si>
    <t>d4x120mm</t>
  </si>
  <si>
    <t>W014</t>
  </si>
  <si>
    <t>d4x150mm</t>
  </si>
  <si>
    <t>W015</t>
  </si>
  <si>
    <t>d4x200mm</t>
  </si>
  <si>
    <t>W016</t>
  </si>
  <si>
    <t>d4x300mm</t>
  </si>
  <si>
    <t>W017</t>
  </si>
  <si>
    <t>d4x500mm</t>
  </si>
  <si>
    <t>M4x100mm</t>
  </si>
  <si>
    <t>W041</t>
  </si>
  <si>
    <t>Walzenlager</t>
  </si>
  <si>
    <t xml:space="preserve">Zahnrad </t>
  </si>
  <si>
    <t>19z</t>
  </si>
  <si>
    <t>Z002</t>
  </si>
  <si>
    <t>Z003</t>
  </si>
  <si>
    <t>57zN</t>
  </si>
  <si>
    <t>Z004</t>
  </si>
  <si>
    <t>Z005</t>
  </si>
  <si>
    <t>19z lang</t>
  </si>
  <si>
    <t>11z lang</t>
  </si>
  <si>
    <t>66zN</t>
  </si>
  <si>
    <t>Z006</t>
  </si>
  <si>
    <t>26zN</t>
  </si>
  <si>
    <t>Z007</t>
  </si>
  <si>
    <t>52zN</t>
  </si>
  <si>
    <t>Z008</t>
  </si>
  <si>
    <t>38zN</t>
  </si>
  <si>
    <t>Z009</t>
  </si>
  <si>
    <t>76zN</t>
  </si>
  <si>
    <t>Z010</t>
  </si>
  <si>
    <t>40zN</t>
  </si>
  <si>
    <t>Z011</t>
  </si>
  <si>
    <t>136zN</t>
  </si>
  <si>
    <t>Z012</t>
  </si>
  <si>
    <t>170zN</t>
  </si>
  <si>
    <t>Z021</t>
  </si>
  <si>
    <t>Spiralrad</t>
  </si>
  <si>
    <t>13zN</t>
  </si>
  <si>
    <t>Z022</t>
  </si>
  <si>
    <t>37zN</t>
  </si>
  <si>
    <t>Z031</t>
  </si>
  <si>
    <t>Kegelrad</t>
  </si>
  <si>
    <t>Z032</t>
  </si>
  <si>
    <t>64zN</t>
  </si>
  <si>
    <t>Z041</t>
  </si>
  <si>
    <t>Schnecke</t>
  </si>
  <si>
    <t>RN</t>
  </si>
  <si>
    <t>Z051</t>
  </si>
  <si>
    <t>Kettenrad</t>
  </si>
  <si>
    <t>Z052</t>
  </si>
  <si>
    <t>Z053</t>
  </si>
  <si>
    <t>44zN</t>
  </si>
  <si>
    <t>Z054</t>
  </si>
  <si>
    <t>58zN</t>
  </si>
  <si>
    <t>Z061</t>
  </si>
  <si>
    <t>Kronrad</t>
  </si>
  <si>
    <t>Z062</t>
  </si>
  <si>
    <t>Art.-Nr.</t>
  </si>
  <si>
    <t>1/4/8L</t>
  </si>
  <si>
    <t>1/4/16L</t>
  </si>
  <si>
    <t>1/2/1L</t>
  </si>
  <si>
    <t>1/5/1L</t>
  </si>
  <si>
    <t>B 3,5mm</t>
  </si>
  <si>
    <t>Mittelhebel</t>
  </si>
  <si>
    <t xml:space="preserve">Schnurrolle  </t>
  </si>
  <si>
    <t xml:space="preserve">Schnurrolle </t>
  </si>
  <si>
    <t>Schnurrolle genietet</t>
  </si>
  <si>
    <t>N20mm</t>
  </si>
  <si>
    <t>N90mm</t>
  </si>
  <si>
    <t>N115mm</t>
  </si>
  <si>
    <t xml:space="preserve">Seilrad </t>
  </si>
  <si>
    <t>R023</t>
  </si>
  <si>
    <t>2x5L</t>
  </si>
  <si>
    <t>2x7L</t>
  </si>
  <si>
    <t>2x8L</t>
  </si>
  <si>
    <t>2x11L</t>
  </si>
  <si>
    <t>2x16L</t>
  </si>
  <si>
    <t>2x24L</t>
  </si>
  <si>
    <t>2x32L</t>
  </si>
  <si>
    <t>3x5L</t>
  </si>
  <si>
    <t>3x7L</t>
  </si>
  <si>
    <t>4x7L</t>
  </si>
  <si>
    <t>4x8L</t>
  </si>
  <si>
    <t>4x9L</t>
  </si>
  <si>
    <t>4x11L</t>
  </si>
  <si>
    <t>4x25L</t>
  </si>
  <si>
    <t>2x1L</t>
  </si>
  <si>
    <t xml:space="preserve">2x2L </t>
  </si>
  <si>
    <t xml:space="preserve">2x3L </t>
  </si>
  <si>
    <t>2x4L</t>
  </si>
  <si>
    <t>2x6L</t>
  </si>
  <si>
    <t>2x9L</t>
  </si>
  <si>
    <t>2x15L</t>
  </si>
  <si>
    <t>2x17L</t>
  </si>
  <si>
    <t>2x19L</t>
  </si>
  <si>
    <t>2x25L</t>
  </si>
  <si>
    <t>2x33L</t>
  </si>
  <si>
    <t>5x7L</t>
  </si>
  <si>
    <t>5x9L</t>
  </si>
  <si>
    <t>5x17L</t>
  </si>
  <si>
    <t>5x25L</t>
  </si>
  <si>
    <t>2/2x3L</t>
  </si>
  <si>
    <t>1/2X3l</t>
  </si>
  <si>
    <t>SW6</t>
  </si>
  <si>
    <r>
      <t>Riemen</t>
    </r>
    <r>
      <rPr>
        <b/>
        <sz val="10"/>
        <rFont val="Arial"/>
        <family val="2"/>
      </rPr>
      <t xml:space="preserve"> </t>
    </r>
  </si>
  <si>
    <t>3x17L</t>
  </si>
  <si>
    <t>3/3x1L</t>
  </si>
  <si>
    <t>K074</t>
  </si>
  <si>
    <t xml:space="preserve">Riemen </t>
  </si>
  <si>
    <t>3,5x300 mm</t>
  </si>
  <si>
    <t>3,5x450 mm</t>
  </si>
  <si>
    <t>3,5x600 mm</t>
  </si>
  <si>
    <t>Nr. alt</t>
  </si>
  <si>
    <t>45b</t>
  </si>
  <si>
    <t>50c</t>
  </si>
  <si>
    <t>50b</t>
  </si>
  <si>
    <t>51a</t>
  </si>
  <si>
    <t>51b</t>
  </si>
  <si>
    <t>51c</t>
  </si>
  <si>
    <t>19b</t>
  </si>
  <si>
    <t>14a</t>
  </si>
  <si>
    <t>14b</t>
  </si>
  <si>
    <t>130a</t>
  </si>
  <si>
    <t>130b</t>
  </si>
  <si>
    <t>133a</t>
  </si>
  <si>
    <t>221a</t>
  </si>
  <si>
    <t>223a</t>
  </si>
  <si>
    <t>225a</t>
  </si>
  <si>
    <t>226a</t>
  </si>
  <si>
    <t>227a</t>
  </si>
  <si>
    <t>227b</t>
  </si>
  <si>
    <t>228a</t>
  </si>
  <si>
    <t>229a</t>
  </si>
  <si>
    <t>256a</t>
  </si>
  <si>
    <t>26a</t>
  </si>
  <si>
    <t>27b</t>
  </si>
  <si>
    <t>29a</t>
  </si>
  <si>
    <t>59d</t>
  </si>
  <si>
    <t>62a</t>
  </si>
  <si>
    <t>58c</t>
  </si>
  <si>
    <t>65a</t>
  </si>
  <si>
    <t>117a</t>
  </si>
  <si>
    <t>69a</t>
  </si>
  <si>
    <t>69b</t>
  </si>
  <si>
    <t>67a</t>
  </si>
  <si>
    <t>73a</t>
  </si>
  <si>
    <t>77d</t>
  </si>
  <si>
    <t>77a</t>
  </si>
  <si>
    <t>77c</t>
  </si>
  <si>
    <t>77b</t>
  </si>
  <si>
    <t>79a</t>
  </si>
  <si>
    <t>79b</t>
  </si>
  <si>
    <t>71i</t>
  </si>
  <si>
    <t>71k</t>
  </si>
  <si>
    <t>71l</t>
  </si>
  <si>
    <t>94a</t>
  </si>
  <si>
    <t>P013</t>
  </si>
  <si>
    <t>P034</t>
  </si>
  <si>
    <t>P039</t>
  </si>
  <si>
    <t>V006</t>
  </si>
  <si>
    <t>V007</t>
  </si>
  <si>
    <t>B023</t>
  </si>
  <si>
    <t>B024</t>
  </si>
  <si>
    <t>B036</t>
  </si>
  <si>
    <t>B037</t>
  </si>
  <si>
    <t>B035</t>
  </si>
  <si>
    <t>B039</t>
  </si>
  <si>
    <t>B040</t>
  </si>
  <si>
    <t>B041</t>
  </si>
  <si>
    <t>K042</t>
  </si>
  <si>
    <t>K043</t>
  </si>
  <si>
    <t>K073</t>
  </si>
  <si>
    <t>B067</t>
  </si>
  <si>
    <t>B075</t>
  </si>
  <si>
    <t>B076</t>
  </si>
  <si>
    <t>G014</t>
  </si>
  <si>
    <t>G015</t>
  </si>
  <si>
    <t>G023</t>
  </si>
  <si>
    <t>G024</t>
  </si>
  <si>
    <t>G033</t>
  </si>
  <si>
    <t>G034</t>
  </si>
  <si>
    <t>G043</t>
  </si>
  <si>
    <t>G044</t>
  </si>
  <si>
    <t>G045</t>
  </si>
  <si>
    <t>G046</t>
  </si>
  <si>
    <t>E001</t>
  </si>
  <si>
    <t>E002</t>
  </si>
  <si>
    <t>R007</t>
  </si>
  <si>
    <t>K002</t>
  </si>
  <si>
    <t>STOKYS-REFERENZLISTE Einzelteile</t>
  </si>
  <si>
    <t>3x9L</t>
  </si>
  <si>
    <t>3x11L</t>
  </si>
  <si>
    <t>4x16L</t>
  </si>
  <si>
    <t>132a</t>
  </si>
  <si>
    <t>4x17L</t>
  </si>
  <si>
    <t>4x24L</t>
  </si>
  <si>
    <t>4x32L</t>
  </si>
  <si>
    <t>134a</t>
  </si>
  <si>
    <t>4x33L</t>
  </si>
  <si>
    <t>257a</t>
  </si>
  <si>
    <t>5x33L</t>
  </si>
  <si>
    <t>5x78L</t>
  </si>
  <si>
    <t>25a</t>
  </si>
  <si>
    <t>25b</t>
  </si>
  <si>
    <t>1/2/1/24L</t>
  </si>
  <si>
    <t>1/2/1/32L</t>
  </si>
  <si>
    <t>4/24L</t>
  </si>
  <si>
    <t>154a</t>
  </si>
  <si>
    <t>4/32L</t>
  </si>
  <si>
    <t>1/4/24L</t>
  </si>
  <si>
    <t>159a</t>
  </si>
  <si>
    <t>1/4/32L</t>
  </si>
  <si>
    <t>164a</t>
  </si>
  <si>
    <t>1/2/1/33L</t>
  </si>
  <si>
    <t>63a</t>
  </si>
  <si>
    <t>Kreuzgelenk</t>
  </si>
  <si>
    <t>Kunststoffflansch</t>
  </si>
  <si>
    <t>93a</t>
  </si>
  <si>
    <t>71f</t>
  </si>
  <si>
    <t>5m</t>
  </si>
  <si>
    <t>24L</t>
  </si>
  <si>
    <t>45a</t>
  </si>
  <si>
    <t>1/5/1/11L</t>
  </si>
  <si>
    <t>50a</t>
  </si>
  <si>
    <t>1/5/5L</t>
  </si>
  <si>
    <t>P042</t>
  </si>
  <si>
    <t>P043</t>
  </si>
  <si>
    <t>44a</t>
  </si>
  <si>
    <t>P044</t>
  </si>
  <si>
    <t>44b</t>
  </si>
  <si>
    <t>7/8L</t>
  </si>
  <si>
    <t>7/11L</t>
  </si>
  <si>
    <t>7/16L</t>
  </si>
  <si>
    <t>55a</t>
  </si>
  <si>
    <t>Pneu</t>
  </si>
  <si>
    <t>12/24mm</t>
  </si>
  <si>
    <t>20/33mm</t>
  </si>
  <si>
    <t>60mm</t>
  </si>
  <si>
    <t>57a</t>
  </si>
  <si>
    <t>35/54mm</t>
  </si>
  <si>
    <t>1/1/24L</t>
  </si>
  <si>
    <t>1/1/32L</t>
  </si>
  <si>
    <t>4x78L</t>
  </si>
  <si>
    <t>56a</t>
  </si>
  <si>
    <t>Winkel rechts</t>
  </si>
  <si>
    <t>Winkel links</t>
  </si>
  <si>
    <t>Kugel Set à 31 Stück</t>
  </si>
  <si>
    <t>Gewindestange vernickelt</t>
  </si>
  <si>
    <t>G003</t>
  </si>
  <si>
    <t>P002</t>
  </si>
  <si>
    <t>E046</t>
  </si>
  <si>
    <t>R001</t>
  </si>
  <si>
    <t>K001</t>
  </si>
  <si>
    <t>Z001</t>
  </si>
  <si>
    <t>a</t>
  </si>
  <si>
    <t>d</t>
  </si>
  <si>
    <t>l</t>
  </si>
  <si>
    <t>k</t>
  </si>
  <si>
    <t>b</t>
  </si>
  <si>
    <t>c</t>
  </si>
  <si>
    <t>f</t>
  </si>
  <si>
    <t>i</t>
  </si>
  <si>
    <t>RZ03</t>
  </si>
  <si>
    <t>RZ05</t>
  </si>
  <si>
    <t>RZ08</t>
  </si>
  <si>
    <t>B011</t>
  </si>
  <si>
    <t>V001</t>
  </si>
  <si>
    <t>E011</t>
  </si>
  <si>
    <t>W001</t>
  </si>
  <si>
    <t>19a</t>
  </si>
  <si>
    <t>K024</t>
  </si>
  <si>
    <t>K018</t>
  </si>
  <si>
    <t xml:space="preserve"> - nicht mehr erhältlich - siehe Pneu RY04-RY07</t>
  </si>
  <si>
    <t xml:space="preserve"> - nicht mehr erhältlich -</t>
  </si>
  <si>
    <t>99a</t>
  </si>
  <si>
    <t>Alte Artikel-Nr. (Bsp. 7,18a usw)</t>
  </si>
  <si>
    <t>Anzahl</t>
  </si>
  <si>
    <t>Platte grün</t>
  </si>
  <si>
    <t>Flex Platte PVC (5/8 Loch) grün nicht mehr verfügbar - aber andere Farben</t>
  </si>
  <si>
    <t>P057</t>
  </si>
  <si>
    <t>Bezeichnung</t>
  </si>
  <si>
    <t>Normalschrauben</t>
  </si>
  <si>
    <t>S006</t>
  </si>
  <si>
    <t>Normalmuttern</t>
  </si>
  <si>
    <t>Unterlagsscheiben</t>
  </si>
  <si>
    <t>Verlängerte Schrauben</t>
  </si>
  <si>
    <t>S009</t>
  </si>
  <si>
    <t>H010</t>
  </si>
  <si>
    <t>Unterlagsscheibe</t>
  </si>
  <si>
    <t>alte bezeichnung</t>
  </si>
  <si>
    <t>Neue Stückliste</t>
  </si>
  <si>
    <t/>
  </si>
  <si>
    <t>Eingabefelder</t>
  </si>
  <si>
    <t>Artikel-Nummer</t>
  </si>
  <si>
    <t>Profile (2 Loch)</t>
  </si>
  <si>
    <t>Profile (3 Loch)</t>
  </si>
  <si>
    <t>Profile (4 Loch)</t>
  </si>
  <si>
    <t>Profile (5 Loch (Langloch))</t>
  </si>
  <si>
    <t>Profile (6 Loch)</t>
  </si>
  <si>
    <t>Profile (7 Loch)</t>
  </si>
  <si>
    <t>Profile (8 Loch)</t>
  </si>
  <si>
    <t>Profile (9 Loch)</t>
  </si>
  <si>
    <t>Profile (10 Loch)</t>
  </si>
  <si>
    <t>Profile (11 Loch)</t>
  </si>
  <si>
    <t>Profile (16 Loch)</t>
  </si>
  <si>
    <t>Profile (24 Loch)</t>
  </si>
  <si>
    <t>Profile (32 Loch)</t>
  </si>
  <si>
    <t>Lochbänder 2-reihig (8 Loch)</t>
  </si>
  <si>
    <t>Lochbänder 2-reihig (5 Loch)</t>
  </si>
  <si>
    <t>Lochbänder 2-reihig (7 Loch)</t>
  </si>
  <si>
    <t>Lochbänder 2-reihig (11 Loch)</t>
  </si>
  <si>
    <t>Lochbänder 2-reihig (16 Loch)</t>
  </si>
  <si>
    <t>Lochbänder 2-reihig (24 Loch)</t>
  </si>
  <si>
    <t>Lochbänder 2-reihig (32 Loch)</t>
  </si>
  <si>
    <t>L-Schienen (8 Loch)</t>
  </si>
  <si>
    <t>L-Schienen (5 Loch)</t>
  </si>
  <si>
    <t>L-Schienen (7 Loch)</t>
  </si>
  <si>
    <t>L-Schienen (11 Loch)</t>
  </si>
  <si>
    <t>L-Schienen (16 Loch)</t>
  </si>
  <si>
    <t>L-Schienen (24 Loch)</t>
  </si>
  <si>
    <t>L-Schienen (32 Loch)</t>
  </si>
  <si>
    <t>L-Schienen (78 Loch)</t>
  </si>
  <si>
    <t>Verbindungen flach (3 Loch Dreieck)</t>
  </si>
  <si>
    <t>Verbindungen Winkel (rechts 2/1 Loch)</t>
  </si>
  <si>
    <t>Verbindungen Winkel (links 2/1 Loch)</t>
  </si>
  <si>
    <t>Verbindungen flach (4 Loch Quadrat)</t>
  </si>
  <si>
    <t>Verbindungen Winkel (2/2 Loch)</t>
  </si>
  <si>
    <t>Verbindungen Winkel (6/6 Loch)</t>
  </si>
  <si>
    <t>Verbindungen flach (5 Loch Rombus seitlich)</t>
  </si>
  <si>
    <t>Verbindungen flach (4 Loch Trapez)</t>
  </si>
  <si>
    <t>Verbindungen Winkel (4/3 Loch)</t>
  </si>
  <si>
    <t>L-Bügel (L_Bügel 1/1 Loch (flach))</t>
  </si>
  <si>
    <t>L-Bügel (L-Bügel 2/2 Loch)</t>
  </si>
  <si>
    <t>Hut-Bügel</t>
  </si>
  <si>
    <t>U-Bügel 1 Loch hoch (1 Loch Profil)</t>
  </si>
  <si>
    <t>U-Bügel 2 Loch hoch (1 Loch)</t>
  </si>
  <si>
    <t>U-Bügel 2 Loch hoch (3 Loch)</t>
  </si>
  <si>
    <t>U-Bügel 2 Loch hoch (5 Loch)</t>
  </si>
  <si>
    <t>U-Bügel 1 Loch hoch (5 Loch)</t>
  </si>
  <si>
    <t>U-Bügel 1 Loch hoch (8 Loch)</t>
  </si>
  <si>
    <t>U-Bügel 1 Loch hoch (4 Loch)</t>
  </si>
  <si>
    <t>U-Bügel 2 Loch hoch (2 Loch)</t>
  </si>
  <si>
    <t>U-Bügel 1 Loch hoch (2 Loch)</t>
  </si>
  <si>
    <t>Platten flach (7/8 Loch)</t>
  </si>
  <si>
    <t>Platten flach (7/11 Loch)</t>
  </si>
  <si>
    <t>Platten flach (7/16 Loch)</t>
  </si>
  <si>
    <t>U-Platten (1/5/1/8 Loch)</t>
  </si>
  <si>
    <t>U-Platten (1/5/1/11 Loch)</t>
  </si>
  <si>
    <t>U-Platten (1/5/1/16 Loch)</t>
  </si>
  <si>
    <t>U-Platten (1/5/1/4 Loch)</t>
  </si>
  <si>
    <t>Eckplatten (Trapezplatte, 5/5 Loch)</t>
  </si>
  <si>
    <t>L-Platten (Trapezwinkel, 1/4/5 Loch)</t>
  </si>
  <si>
    <t>Eckplatten (Trapezplatte, 5/7 Loch)</t>
  </si>
  <si>
    <t>L-Platten (Trapezwinkel, 1/6/5 Loch)</t>
  </si>
  <si>
    <t>Eckplatten (Eckplatte, 5/5 Loch (rund))</t>
  </si>
  <si>
    <t>L-Platten (Eckwinkel, 1/4/1 Loch)</t>
  </si>
  <si>
    <t>L-Platten (Eckwinkel, links gebogen 1/4 Loch)</t>
  </si>
  <si>
    <t>L-Platten (Eckwinkel, rechts gebogen 1/4 Loch)</t>
  </si>
  <si>
    <t>Schnurrollen (Schnurrolle d 12 mm mit Messingnabe)</t>
  </si>
  <si>
    <t>Schnurrollen (Schnurrolle d 12 mm ohne Nabe)</t>
  </si>
  <si>
    <t>Pneu glatt / mit Profil (mit Profil d 24mm (zu Felge R001/R002))</t>
  </si>
  <si>
    <t>Schnurrollen (Schnurrolle d 20 mm genietet)</t>
  </si>
  <si>
    <t>Pneu glatt / mit Profil (mit Profil 34mm (zu Felge R004))</t>
  </si>
  <si>
    <t>Schnurrollen (Schnurrolle rot d 32 mm mit Nabe)</t>
  </si>
  <si>
    <t>Pneu glatt / mit Profil (mit Profil d 52mm (zu Felge R006))</t>
  </si>
  <si>
    <t>Seilräder (d 60 mm)</t>
  </si>
  <si>
    <t>Pneuräder mit Profil und Felgen (75 mm)</t>
  </si>
  <si>
    <t>Eisenbahnräder (25 mm)</t>
  </si>
  <si>
    <t>Eisenbahnräder (50 mm)</t>
  </si>
  <si>
    <t>Haspel (34 mm rot)</t>
  </si>
  <si>
    <t>Planscheiben (34 mm rot)</t>
  </si>
  <si>
    <t>Planscheiben (59 mm rot)</t>
  </si>
  <si>
    <t>Planscheiben (116 mm rot)</t>
  </si>
  <si>
    <t>Universalrad / Kugeln (Universalrad ohne Kugeln)</t>
  </si>
  <si>
    <t>Box mit Kugeln K003 (31 Stk)</t>
  </si>
  <si>
    <t>Zahnräder mit Stirnverzahnung (19z Nabe, d 14 x 3mm)</t>
  </si>
  <si>
    <t>Zahnräder mit Stirnverzahnung (19z lang, d 14x10mm)</t>
  </si>
  <si>
    <t>Zahnräder mit Stirnverzahnung (57z Nabe, d 40x1.5mm)</t>
  </si>
  <si>
    <t>Zahnräder mit Kronen-Verzahnung (44z, mit Nabe)</t>
  </si>
  <si>
    <t>Zahnräder mit Kronen-Verzahnung (64z, mit Nabe)</t>
  </si>
  <si>
    <t>Kettenräder (13 Zähne)</t>
  </si>
  <si>
    <t>Kettenräder (44 Zähne)</t>
  </si>
  <si>
    <t>Kettenräder (58 Zähne)</t>
  </si>
  <si>
    <t>Zahnräder mit Schneckenverzahnung (rechts, d 14x18)</t>
  </si>
  <si>
    <t>Riemen (Riemenfeder, Umfang: 80 mm)</t>
  </si>
  <si>
    <t>Riemen (Riemen, Umfang: 3,5x150 mm)</t>
  </si>
  <si>
    <t>Riemen (Riemen, Umfang: 3,5x300 mm)</t>
  </si>
  <si>
    <t>Riemen (Riemen, Umfang: 3,5x450 mm)</t>
  </si>
  <si>
    <t>Riemen (Riemen, Umfang: 3,5x600 mm)</t>
  </si>
  <si>
    <t>Kupplungen (Kupplung)</t>
  </si>
  <si>
    <t>Stellring (2xM4 Gewinde)</t>
  </si>
  <si>
    <t>Achsenklammer</t>
  </si>
  <si>
    <t>Kupplungen (Klauenkupplung (2 Stück))</t>
  </si>
  <si>
    <t>Flanschen (Mittelflansch)</t>
  </si>
  <si>
    <t>Flanschen (Seitenflansch)</t>
  </si>
  <si>
    <t>Flanschen (Kurvenscheibe)</t>
  </si>
  <si>
    <t>Flanschen (Mittelhebel)</t>
  </si>
  <si>
    <t>Ketten (Drahtkette 1 m)</t>
  </si>
  <si>
    <t>Ketten (Gelenkkette 0.5m inkl. Kettenschloss)</t>
  </si>
  <si>
    <t>Achsen 4mm (30mm)</t>
  </si>
  <si>
    <t>Achsen 4mm (50mm)</t>
  </si>
  <si>
    <t>Achsen 4mm (85mm)</t>
  </si>
  <si>
    <t>Achsen 4mm (120mm)</t>
  </si>
  <si>
    <t>Achsen 4mm (150mm)</t>
  </si>
  <si>
    <t>Achsen 4mm (200mm)</t>
  </si>
  <si>
    <t>Achsen 4mm (300mm)</t>
  </si>
  <si>
    <t>Achsen 4mm (500mm)</t>
  </si>
  <si>
    <t>Kurbel (d 4 x 120mm)</t>
  </si>
  <si>
    <t>Pleuelkopf</t>
  </si>
  <si>
    <t>Gabelschlüssel sw 6mm</t>
  </si>
  <si>
    <t>Zahnräder mit Stirnverzahnung (40z Nabe, d 27x3mm)</t>
  </si>
  <si>
    <t>Zahnräder mit Stirnverzahnung (26z Nabe, d 19x3mm)</t>
  </si>
  <si>
    <t>Zahnräder mit Stirnverzahnung (52z Nabe, d 34x1.5mm)</t>
  </si>
  <si>
    <t>Zahnräder mit Stirnverzahnung (66z Nabe, d 44x1.5mm)</t>
  </si>
  <si>
    <t>Zahnräder mit Stirnverzahnung (11z lang, d 9x10mm)</t>
  </si>
  <si>
    <t>Zahnräder mit Stirnverzahnung (136z Nabe, d 90x1.5mm)</t>
  </si>
  <si>
    <t>Zahnräder mit Stirnverzahnung (170z Nabe, d 116x1.5mm)</t>
  </si>
  <si>
    <t>Zahnräder mit Kegel-Verzahnung (26z, mit Nabe)</t>
  </si>
  <si>
    <t>Zahnräder mit Kegel-Verzahnung (64z, mit Nabe)</t>
  </si>
  <si>
    <t>Zahnräder mit Spiral-Verzahnung (13z, mit Nabe)</t>
  </si>
  <si>
    <t>Zahnräder mit Spiral-Verzahnung (37z, mit Nabe)</t>
  </si>
  <si>
    <t>Sperrrad</t>
  </si>
  <si>
    <t>Seilräder (d 115 mm)</t>
  </si>
  <si>
    <t>Seilräder (d 90 mm)</t>
  </si>
  <si>
    <t>Lochbänder 4-reihig (8 Loch)</t>
  </si>
  <si>
    <t>Lochbänder 4-reihig (7 Loch)</t>
  </si>
  <si>
    <t>Lochbänder 4-reihig (9 Loch)</t>
  </si>
  <si>
    <t>Lochbänder 4-reihig (11 Loch)</t>
  </si>
  <si>
    <t>Lochbänder 4-reihig (16 Loch)</t>
  </si>
  <si>
    <t>Lochbänder 4-reihig (17 Loch)</t>
  </si>
  <si>
    <t>Lochbänder 4-reihig (24 Loch)</t>
  </si>
  <si>
    <t>Lochbänder 4-reihig (25 Loch)</t>
  </si>
  <si>
    <t>Lochbänder 4-reihig (32 Loch)</t>
  </si>
  <si>
    <t>Lochbänder 4-reihig (33 Loch)</t>
  </si>
  <si>
    <t>Lochbänder 4-reihig (78 Loch)</t>
  </si>
  <si>
    <t>U-Schiene, 1/2/1 Loch (8 Loch)</t>
  </si>
  <si>
    <t>U-Schiene, 1/2/1 Loch (11 Loch)</t>
  </si>
  <si>
    <t>U-Schiene, 1/2/1 Loch (16 Loch)</t>
  </si>
  <si>
    <t>U-Schiene, 1/2/1 Loch (24 Loch)</t>
  </si>
  <si>
    <t>U-Schiene, 1/2/1 Loch (32 Loch)</t>
  </si>
  <si>
    <t>U-Schiene, 1/2/1 Loch (78 Loch)</t>
  </si>
  <si>
    <t>Geländer (8 Loch)</t>
  </si>
  <si>
    <t>Geländer (16 Loch)</t>
  </si>
  <si>
    <t>Geländer (24 Loch)</t>
  </si>
  <si>
    <t>Geländer (32 Loch)</t>
  </si>
  <si>
    <t>Winkelgeländer (1/4/8 Loch)</t>
  </si>
  <si>
    <t>Winkelgeländer (1/4/16 Loch)</t>
  </si>
  <si>
    <t>Winkelgeländer (1/4/24 Loch)</t>
  </si>
  <si>
    <t>Winkelgeländer (1/4/32 Loch)</t>
  </si>
  <si>
    <t>Z-Schienen (1/2/1/8 Loch)</t>
  </si>
  <si>
    <t>Z-Schienen (1/2/1/11 Loch)</t>
  </si>
  <si>
    <t>Z-Schienen (1/2/1/16 Loch)</t>
  </si>
  <si>
    <t>Z-Schienen (1/2/1/24 Loch)</t>
  </si>
  <si>
    <t>Z-Schienen (1/2/1/33 Loch)</t>
  </si>
  <si>
    <t>Z-Schienen (1/2/1/78 Loch)</t>
  </si>
  <si>
    <t>Zahnräder mit Stirnverzahnung (38z Nabe, d 27x3mm)</t>
  </si>
  <si>
    <t>Zahnräder mit Stirnverzahnung (76z Nabe, 52x1.5mm)</t>
  </si>
  <si>
    <t>Langlochbänder 2-reihig (1 Loch)</t>
  </si>
  <si>
    <t>Langlochbänder 2-reihig (2 Loch)</t>
  </si>
  <si>
    <t>Langlochbänder 2-reihig (3 Loch)</t>
  </si>
  <si>
    <t>Langlochbänder 2-reihig (4 Loch)</t>
  </si>
  <si>
    <t>Langlochbänder 2-reihig (5 Loch)</t>
  </si>
  <si>
    <t>Langlochbänder 2-reihig (6 Loch)</t>
  </si>
  <si>
    <t>Langlochbänder 2-reihig (7 Loch)</t>
  </si>
  <si>
    <t>Langlochbänder 2-reihig (8 Loch)</t>
  </si>
  <si>
    <t>Langlochbänder 2-reihig (9 Loch)</t>
  </si>
  <si>
    <t>Langlochbänder 2-reihig (11 Loch)</t>
  </si>
  <si>
    <t>Langlochbänder 2-reihig (15 Loch)</t>
  </si>
  <si>
    <t>Langlochbänder 2-reihig (16 Loch)</t>
  </si>
  <si>
    <t>Langlochbänder 2-reihig (17 Loch)</t>
  </si>
  <si>
    <t>Langlochbänder 2-reihig (19 Loch)</t>
  </si>
  <si>
    <t>Langlochbänder 2-reihig (24 Loch)</t>
  </si>
  <si>
    <t>Langlochbänder 2-reihig (25 Loch)</t>
  </si>
  <si>
    <t>Langlochbänder 2-reihig (32 Loch)</t>
  </si>
  <si>
    <t>Langlochbänder 2-reihig (33 Loch)</t>
  </si>
  <si>
    <t>Lochbänder 3-reihig (5 Loch)</t>
  </si>
  <si>
    <t>Lochbänder 3-reihig (7 Loch)</t>
  </si>
  <si>
    <t>Lochbänder 3-reihig (9 Loch)</t>
  </si>
  <si>
    <t>Lochbänder 3-reihig (11 Loch)</t>
  </si>
  <si>
    <t>Lochbänder 3-reihig (17 Loch)</t>
  </si>
  <si>
    <t>Lochbänder 5-reihig (7 Loch)</t>
  </si>
  <si>
    <t>Lochbänder 5-reihig (9 Loch)</t>
  </si>
  <si>
    <t>Lochbänder 5-reihig (17 Loch)</t>
  </si>
  <si>
    <t>Lochbänder 5-reihig (25 Loch)</t>
  </si>
  <si>
    <t>Lochbänder 5-reihig (33 Loch)</t>
  </si>
  <si>
    <t>Lochbänder 5-reihig (78 Loch)</t>
  </si>
  <si>
    <t>Pneuräder mit Profil und Felgen (47 mm breit)</t>
  </si>
  <si>
    <t>Kettenräder (26 Zähne)</t>
  </si>
  <si>
    <t>26b</t>
  </si>
  <si>
    <t>4x4L</t>
  </si>
  <si>
    <t>E012</t>
  </si>
  <si>
    <t>Verbindungen Winkel (4/4 Loch)</t>
  </si>
  <si>
    <t>M1</t>
  </si>
  <si>
    <t>Universalwellenbock</t>
  </si>
  <si>
    <t>K041</t>
  </si>
  <si>
    <t>94c</t>
  </si>
  <si>
    <t>Puffer</t>
  </si>
  <si>
    <t>d15x20mm</t>
  </si>
  <si>
    <t xml:space="preserve"> - nicht mehr erhältlich - mit R004 machbar</t>
  </si>
  <si>
    <t>G001</t>
  </si>
  <si>
    <t>G002</t>
  </si>
  <si>
    <t>Kleines Lagergehäuse</t>
  </si>
  <si>
    <t>Grosses Lagergehäuse</t>
  </si>
  <si>
    <t xml:space="preserve"> - nicht mehr erhältlich - mit S009 oder T019 machbar</t>
  </si>
  <si>
    <t>TR30</t>
  </si>
  <si>
    <t>Verbindungskabel von Motor zu Transformator</t>
  </si>
  <si>
    <t>Transformator</t>
  </si>
  <si>
    <t>M2</t>
  </si>
  <si>
    <t>Elektromotor flache Seitenplatten</t>
  </si>
  <si>
    <t>Elektromotor abgewinkelte Seitenplatten</t>
  </si>
  <si>
    <t>Kamin</t>
  </si>
  <si>
    <t>95a</t>
  </si>
  <si>
    <t>Kurbelgriff mit Gewinde</t>
  </si>
  <si>
    <t xml:space="preserve"> - nicht mehr verfügbar - Kann aus K031, K032 oder K033 und T019 hergestellt werden --</t>
  </si>
  <si>
    <t>74f</t>
  </si>
  <si>
    <t>74a</t>
  </si>
  <si>
    <t>74b</t>
  </si>
  <si>
    <t>Kreuzgelenkgabel</t>
  </si>
  <si>
    <t>Kreuzgelenkring mit 4 Schrauben</t>
  </si>
  <si>
    <t>Verbindungsring mit 3 Schrauben</t>
  </si>
  <si>
    <t xml:space="preserve"> - nicht mehr erhältlich - mit K123 oder K113 machbar</t>
  </si>
  <si>
    <t xml:space="preserve"> - nicht mehr erhältlich - mit K125, K115 oder K135 machbar</t>
  </si>
  <si>
    <t>Differentialgetriebe</t>
  </si>
  <si>
    <t xml:space="preserve"> - nicht mehr erhältlich - BG02 verwenden</t>
  </si>
  <si>
    <t>Zeichentisch, Holz</t>
  </si>
  <si>
    <t>15x15cm</t>
  </si>
  <si>
    <t>100 Blatt Zeichenpapier</t>
  </si>
  <si>
    <t>d90mm</t>
  </si>
  <si>
    <t>Töpferscheibe mit Nabe</t>
  </si>
  <si>
    <t>Modelllierlehm</t>
  </si>
  <si>
    <t>1kg</t>
  </si>
  <si>
    <t>Zahnstange</t>
  </si>
  <si>
    <t>52a</t>
  </si>
  <si>
    <t>52b</t>
  </si>
  <si>
    <t>Platte transparent</t>
  </si>
  <si>
    <t>P058</t>
  </si>
  <si>
    <t>Flex Platte PVC (rot 5/8 Loch) transparent</t>
  </si>
  <si>
    <t>Flex Platte PVC (rot 5/8 Loch) rot</t>
  </si>
  <si>
    <t>53a</t>
  </si>
  <si>
    <t>53b</t>
  </si>
  <si>
    <t>Aufspanndorn m Mutter für 53a+53b</t>
  </si>
  <si>
    <t>Fräsenblatt</t>
  </si>
  <si>
    <t>d39mm</t>
  </si>
  <si>
    <t>d40mm</t>
  </si>
  <si>
    <t>Schmiergelscheibe</t>
  </si>
  <si>
    <t xml:space="preserve"> - nicht mehr erhältlich - Nachfolgeprodukt Z211 hat 20L</t>
  </si>
  <si>
    <t>104f</t>
  </si>
  <si>
    <t>Fächerscheibe</t>
  </si>
  <si>
    <t>Mit den neuen Nummer in 1989 als zuvor 159a angegeben, in den alten Preislisten aber immer 159</t>
  </si>
  <si>
    <t>Mit den neuen Nummer in 1989 als zuvor 154a angegeben, in den alten Preislisten aber immer 154</t>
  </si>
  <si>
    <t>Interessanterweise hat dieses Teil mit den neuen Nummer exotische 33L, in den alten Preislisten ist es 32L</t>
  </si>
  <si>
    <t>Mit den neuen Nummer wird 33L als 164a angegeben. Dieses Bauteil habe ich in keiner der alten Preislisten gefunden</t>
  </si>
  <si>
    <t>100H</t>
  </si>
  <si>
    <t>Holzschrauben</t>
  </si>
  <si>
    <t>H</t>
  </si>
  <si>
    <t>100a</t>
  </si>
  <si>
    <t>Schrauben, kurz</t>
  </si>
  <si>
    <t>Stellschrauben</t>
  </si>
  <si>
    <t>S026</t>
  </si>
  <si>
    <t>T021</t>
  </si>
  <si>
    <t>Gewindestange, M4x100 mm</t>
  </si>
  <si>
    <t>T019</t>
  </si>
  <si>
    <t>Handgriff mit Gewinde 2,5cm</t>
  </si>
  <si>
    <t>59a</t>
  </si>
  <si>
    <t>Kleines Eisenbahnrad mit Nabe</t>
  </si>
  <si>
    <t>56b</t>
  </si>
  <si>
    <t>Pneu, dünne Sorte</t>
  </si>
  <si>
    <t>57b</t>
  </si>
  <si>
    <t>nicht mehr erhältlich, mit RY05 machbar</t>
  </si>
  <si>
    <t>nicht mehr erhältlich, mit RY08 machbar</t>
  </si>
  <si>
    <t>58a</t>
  </si>
  <si>
    <t xml:space="preserve"> - nicht mehr erhältlich - RY07 ist nicht profiliert</t>
  </si>
  <si>
    <t>F0</t>
  </si>
  <si>
    <t>F1</t>
  </si>
  <si>
    <t>F2</t>
  </si>
  <si>
    <t>Federmotor, 1 Geschwindigkeit, nur vorwärts</t>
  </si>
  <si>
    <t>M10</t>
  </si>
  <si>
    <t>Wie M1 jedoch mit Fernschalter 550</t>
  </si>
  <si>
    <t>Federmotor, 1 Geschwindigkeit, vor-/rückwärts, Bremse</t>
  </si>
  <si>
    <t>Set Transportketten</t>
  </si>
  <si>
    <t>W061</t>
  </si>
  <si>
    <t>Kettenglied rot</t>
  </si>
  <si>
    <t>Baggerschaufel einzeln</t>
  </si>
  <si>
    <t>Antriebsrad Transportkette</t>
  </si>
  <si>
    <t>Verbindungswinkel, doppelt</t>
  </si>
  <si>
    <t>Verbindungswinkel, 4x4-Loch</t>
  </si>
  <si>
    <t>T011</t>
  </si>
  <si>
    <t>T012</t>
  </si>
  <si>
    <t>137a</t>
  </si>
  <si>
    <t>Drehscheibe</t>
  </si>
  <si>
    <t>W042</t>
  </si>
  <si>
    <t xml:space="preserve"> - nicht mehr erhältlich - Aus zwei G050 oder G005+2*B021 machbar</t>
  </si>
  <si>
    <t xml:space="preserve"> - nicht mehr erhältlich - Aus aus zwei G107 oder G027+2*B022 machbar</t>
  </si>
  <si>
    <t>Kreuzgelenk / Kreuzgelenkring (Neues Kreuzgelenk K024 ist d=10x30)</t>
  </si>
  <si>
    <t>Stücklisten-Generator (alt auf neu)</t>
  </si>
  <si>
    <t>K021</t>
  </si>
  <si>
    <t>T001</t>
  </si>
  <si>
    <t>Nicht mehr erhältlich, der Pleuelkopf hat neue Nummer K018</t>
  </si>
  <si>
    <t>T009</t>
  </si>
  <si>
    <t>G050</t>
  </si>
  <si>
    <t>J-Schienen 1/3-Loch, 5L</t>
  </si>
  <si>
    <t>W025</t>
  </si>
  <si>
    <t>Achse mit Fl. 3,8/ø4x50 mm</t>
  </si>
  <si>
    <t>B131</t>
  </si>
  <si>
    <t>B145</t>
  </si>
  <si>
    <t>TR85</t>
  </si>
  <si>
    <t>Transformator für zwei Motoren</t>
  </si>
  <si>
    <t>4a</t>
  </si>
  <si>
    <t>5-Loch-Profilschienen, gebogen (Bogen 5 Loch)</t>
  </si>
  <si>
    <t>P060</t>
  </si>
  <si>
    <t>Bogen 5 Loch</t>
  </si>
  <si>
    <t>238</t>
  </si>
  <si>
    <t>3x32L</t>
  </si>
  <si>
    <t>B026</t>
  </si>
  <si>
    <t>Lochbänder 3-reihig (32 Loch)</t>
  </si>
  <si>
    <t>236a</t>
  </si>
  <si>
    <t>3x16L</t>
  </si>
  <si>
    <t>B124</t>
  </si>
  <si>
    <t>Lochbänder 3-reihig (16 Loch)</t>
  </si>
  <si>
    <t>238a</t>
  </si>
  <si>
    <t>3x33L</t>
  </si>
  <si>
    <t>B133</t>
  </si>
  <si>
    <t>Lochbänder 3-reihig (33 Loch)</t>
  </si>
  <si>
    <t>70a</t>
  </si>
  <si>
    <t>LN</t>
  </si>
  <si>
    <t>Z042</t>
  </si>
  <si>
    <t>Zahnräder mit Schneckenverzahnung (links, d 14x18)</t>
  </si>
  <si>
    <t>71a</t>
  </si>
  <si>
    <t>3,5x1000 mm</t>
  </si>
  <si>
    <t>Version 40er/50er - nicht mehr erhältlich -</t>
  </si>
  <si>
    <t>90a</t>
  </si>
  <si>
    <t>T022</t>
  </si>
  <si>
    <t>Gewindestange, M4x200 mm</t>
  </si>
  <si>
    <t>M4x200mm</t>
  </si>
  <si>
    <t>100b</t>
  </si>
  <si>
    <t>Schrauben, 12,5mm</t>
  </si>
  <si>
    <t>106a</t>
  </si>
  <si>
    <t>Mutternhalter, 15 cm lang</t>
  </si>
  <si>
    <t>SW7</t>
  </si>
  <si>
    <t>120a</t>
  </si>
  <si>
    <t>Kleines Kegelrad ohne Nabe, 26 Zähne</t>
  </si>
  <si>
    <t>229b</t>
  </si>
  <si>
    <t>2x78L</t>
  </si>
  <si>
    <t>B111</t>
  </si>
  <si>
    <t>Langlochbänder 2-reihig (78 Loch)</t>
  </si>
  <si>
    <t>253</t>
  </si>
  <si>
    <t>5x11L</t>
  </si>
  <si>
    <t>B082</t>
  </si>
  <si>
    <t>Lochbänder 5-reihig (11 Loch)</t>
  </si>
  <si>
    <t>254</t>
  </si>
  <si>
    <t>5x16L</t>
  </si>
  <si>
    <t>Lochbänder 5-reihig (16 Loch)</t>
  </si>
  <si>
    <t>B084</t>
  </si>
  <si>
    <t>257</t>
  </si>
  <si>
    <t>5x32L</t>
  </si>
  <si>
    <t>B085</t>
  </si>
  <si>
    <t>Lochbänder 5-reihig (32 Loch)</t>
  </si>
  <si>
    <t>282</t>
  </si>
  <si>
    <t>d55mm</t>
  </si>
  <si>
    <t>284</t>
  </si>
  <si>
    <t>d65mm</t>
  </si>
  <si>
    <t>287</t>
  </si>
  <si>
    <t>301</t>
  </si>
  <si>
    <t>302</t>
  </si>
  <si>
    <t>303</t>
  </si>
  <si>
    <t>304</t>
  </si>
  <si>
    <t>Lagerbügel</t>
  </si>
  <si>
    <t>Lagerzapfen</t>
  </si>
  <si>
    <t>Steckwelle Ø4 x 55/75 mit Zapfen</t>
  </si>
  <si>
    <t>Steckwelle Ø4 mit Bohrung</t>
  </si>
  <si>
    <t>zu Differential</t>
  </si>
  <si>
    <t>520</t>
  </si>
  <si>
    <t>521</t>
  </si>
  <si>
    <t>Stecker</t>
  </si>
  <si>
    <t>Muffe</t>
  </si>
  <si>
    <t>550</t>
  </si>
  <si>
    <t xml:space="preserve">Verbindungskabel Trafo-Elektromotor mit Fernschalter </t>
  </si>
  <si>
    <t>655</t>
  </si>
  <si>
    <t>651</t>
  </si>
  <si>
    <t>Firstwinkel doppelt</t>
  </si>
  <si>
    <t>Firstwinkel 11L</t>
  </si>
  <si>
    <t>V012</t>
  </si>
  <si>
    <t>V011</t>
  </si>
  <si>
    <t>Säule, 14x100mm</t>
  </si>
  <si>
    <t>Firstplatte, Seitenteil</t>
  </si>
  <si>
    <t>Firstplatte, Mittelteil</t>
  </si>
  <si>
    <t>661</t>
  </si>
  <si>
    <t>665</t>
  </si>
  <si>
    <t>673</t>
  </si>
  <si>
    <t>675</t>
  </si>
  <si>
    <t>Einzelfenster</t>
  </si>
  <si>
    <t>Doppelfenster</t>
  </si>
  <si>
    <t>Geschäft</t>
  </si>
  <si>
    <t>Haustüre</t>
  </si>
  <si>
    <t>Doppeltüre</t>
  </si>
  <si>
    <t>Garagentüre</t>
  </si>
  <si>
    <t>Treppenhausfenster</t>
  </si>
  <si>
    <t>Uhr</t>
  </si>
  <si>
    <t>Balkon, klein</t>
  </si>
  <si>
    <t>Balkon, mittel</t>
  </si>
  <si>
    <t>Balkon, lang</t>
  </si>
  <si>
    <t>Dachplatte, klein</t>
  </si>
  <si>
    <t>Dachplatte, quadratisch</t>
  </si>
  <si>
    <t>Dachplatte, gross</t>
  </si>
  <si>
    <t>Verbindungsplatte, 2 Loch</t>
  </si>
  <si>
    <t>Verbindungswinkel, einfach</t>
  </si>
  <si>
    <t>L-Halter rund</t>
  </si>
  <si>
    <t>Lampenkallotte, zu L01, weiss</t>
  </si>
  <si>
    <t>Lampenkallotte, zu L01, rot</t>
  </si>
  <si>
    <t>Lampenkallotte, zu L01, orange</t>
  </si>
  <si>
    <t>Lampenkallotte, zu L01, blau</t>
  </si>
  <si>
    <t>Lampenkallotte, zu L01, grün</t>
  </si>
  <si>
    <t>L-Halter rechteckig, 2 Lampen</t>
  </si>
  <si>
    <t>Lampenkallotte, zu L21, weiss</t>
  </si>
  <si>
    <t>Lampenkallotte, zu L21, rot</t>
  </si>
  <si>
    <t>Lampenkallotte, zu L21, orange</t>
  </si>
  <si>
    <t>Lampenkallotte, zu L21, orange/rot</t>
  </si>
  <si>
    <t>Lampenkallotte, zu L21, weiss/orange</t>
  </si>
  <si>
    <t>Lampenkallotte, zu L21, weiss/rot</t>
  </si>
  <si>
    <t>SE01</t>
  </si>
  <si>
    <t>SE02</t>
  </si>
  <si>
    <t>Schalter rechts-links für GM01, GM10 und  BM01</t>
  </si>
  <si>
    <t>Schalterbox</t>
  </si>
  <si>
    <t>GM01</t>
  </si>
  <si>
    <t>GM10</t>
  </si>
  <si>
    <t>Getriebemtor 1:50</t>
  </si>
  <si>
    <t>Getriebemtor 1:300</t>
  </si>
  <si>
    <t>BM01</t>
  </si>
  <si>
    <t>BM10</t>
  </si>
  <si>
    <t>Batteriemotor</t>
  </si>
  <si>
    <t>Batteriemotor mit Grundplatte</t>
  </si>
  <si>
    <t>1283</t>
  </si>
  <si>
    <t>1284</t>
  </si>
  <si>
    <t>Ersatzkohle für Elektromotor</t>
  </si>
  <si>
    <t>Druckfederli für Elektromotor</t>
  </si>
  <si>
    <t>TF20</t>
  </si>
  <si>
    <t>FS01</t>
  </si>
  <si>
    <t>Fernsteuerung für Auto</t>
  </si>
  <si>
    <t>1190</t>
  </si>
  <si>
    <t>Aufziehschlüssel zu Federmotor</t>
  </si>
  <si>
    <t>Anleitungsbuch für Kasten 00</t>
  </si>
  <si>
    <t>Anleitungsbuch für Kasten 0 - 2</t>
  </si>
  <si>
    <t>Anleitungsbuch für Kasten 3 - 4</t>
  </si>
  <si>
    <t>Anleitungsbuch für Getriebekasten G1 und G2</t>
  </si>
  <si>
    <t>Anleitungsbuch für Kasten K1</t>
  </si>
  <si>
    <t>Modellbuch Häuserbaukasten</t>
  </si>
  <si>
    <t>Kletterkran</t>
  </si>
  <si>
    <t>Riesenrad</t>
  </si>
  <si>
    <t>Ornagment-Zeichnungsmaschine</t>
  </si>
  <si>
    <t>Töpferscheibe</t>
  </si>
  <si>
    <t>Wechsel-Ladekipper</t>
  </si>
  <si>
    <t>Abgelöst durch DX32</t>
  </si>
  <si>
    <t>Abgelöst durch DX33</t>
  </si>
  <si>
    <t>Abgelöst durch DX34</t>
  </si>
  <si>
    <t>Federmotor, 2 Geschwindigkeiten, vor-/rückwärts, Bremse</t>
  </si>
  <si>
    <t>Z029</t>
  </si>
  <si>
    <t>Zahnräder mit Kegel-Verzahnung (26z, kurz)</t>
  </si>
  <si>
    <t>W031</t>
  </si>
  <si>
    <t>W112</t>
  </si>
  <si>
    <t>W101</t>
  </si>
  <si>
    <t>W102</t>
  </si>
  <si>
    <t>W003</t>
  </si>
  <si>
    <t>W005</t>
  </si>
  <si>
    <t>W009</t>
  </si>
  <si>
    <t>W008</t>
  </si>
  <si>
    <t>W006</t>
  </si>
  <si>
    <t>W007</t>
  </si>
  <si>
    <t>W034</t>
  </si>
  <si>
    <t>W039</t>
  </si>
  <si>
    <t>W032</t>
  </si>
  <si>
    <t>W033</t>
  </si>
  <si>
    <t>W036</t>
  </si>
  <si>
    <t>W020</t>
  </si>
  <si>
    <t>W037</t>
  </si>
  <si>
    <t>W021</t>
  </si>
  <si>
    <t>W022</t>
  </si>
  <si>
    <t>W023</t>
  </si>
  <si>
    <t>W024</t>
  </si>
  <si>
    <t>W026</t>
  </si>
  <si>
    <t>W027</t>
  </si>
  <si>
    <t>W029</t>
  </si>
  <si>
    <t>M143</t>
  </si>
  <si>
    <t>BG02</t>
  </si>
  <si>
    <t>BG05</t>
  </si>
  <si>
    <t>BG04</t>
  </si>
  <si>
    <t>K010</t>
  </si>
  <si>
    <t>Z120</t>
  </si>
  <si>
    <t>Z121</t>
  </si>
  <si>
    <t>Z110</t>
  </si>
  <si>
    <t>Z111</t>
  </si>
  <si>
    <t>Z112</t>
  </si>
  <si>
    <t>Z113</t>
  </si>
  <si>
    <t>Z115</t>
  </si>
  <si>
    <t>Z116</t>
  </si>
  <si>
    <t>Z117</t>
  </si>
  <si>
    <t>Z118</t>
  </si>
  <si>
    <t>Z119</t>
  </si>
  <si>
    <t>M117</t>
  </si>
  <si>
    <t>P049</t>
  </si>
  <si>
    <t>P050</t>
  </si>
  <si>
    <t>P055</t>
  </si>
  <si>
    <t>K030</t>
  </si>
  <si>
    <t>P046</t>
  </si>
  <si>
    <t>P047</t>
  </si>
  <si>
    <t>P062</t>
  </si>
  <si>
    <t>W100</t>
  </si>
  <si>
    <t>BG20</t>
  </si>
  <si>
    <t>K103</t>
  </si>
  <si>
    <t>K101</t>
  </si>
  <si>
    <t>K100</t>
  </si>
  <si>
    <t>K125</t>
  </si>
  <si>
    <t>K124</t>
  </si>
  <si>
    <t>K123</t>
  </si>
  <si>
    <t>K140</t>
  </si>
  <si>
    <t>K141</t>
  </si>
  <si>
    <t>K142</t>
  </si>
  <si>
    <t>K134</t>
  </si>
  <si>
    <t>K135</t>
  </si>
  <si>
    <t>K137</t>
  </si>
  <si>
    <t>K138</t>
  </si>
  <si>
    <t>K139</t>
  </si>
  <si>
    <t>K133</t>
  </si>
  <si>
    <t>K155</t>
  </si>
  <si>
    <t>K136</t>
  </si>
  <si>
    <t>K120</t>
  </si>
  <si>
    <t>K112</t>
  </si>
  <si>
    <t>K113</t>
  </si>
  <si>
    <t>K114</t>
  </si>
  <si>
    <t>K115</t>
  </si>
  <si>
    <t>K116</t>
  </si>
  <si>
    <t>K117</t>
  </si>
  <si>
    <t>K118</t>
  </si>
  <si>
    <t>K119</t>
  </si>
  <si>
    <t>K131</t>
  </si>
  <si>
    <t>K126</t>
  </si>
  <si>
    <t>K127</t>
  </si>
  <si>
    <t>K129</t>
  </si>
  <si>
    <t>T020</t>
  </si>
  <si>
    <t>R131</t>
  </si>
  <si>
    <t>H009</t>
  </si>
  <si>
    <t>H008</t>
  </si>
  <si>
    <t>G110</t>
  </si>
  <si>
    <t>G052</t>
  </si>
  <si>
    <t>G111</t>
  </si>
  <si>
    <t>G113</t>
  </si>
  <si>
    <t>G114</t>
  </si>
  <si>
    <t>G115</t>
  </si>
  <si>
    <t>G053</t>
  </si>
  <si>
    <t>G057</t>
  </si>
  <si>
    <t>G058</t>
  </si>
  <si>
    <t>G054</t>
  </si>
  <si>
    <t>G059</t>
  </si>
  <si>
    <t>G055</t>
  </si>
  <si>
    <t>G106</t>
  </si>
  <si>
    <t>G107</t>
  </si>
  <si>
    <t>G056</t>
  </si>
  <si>
    <t>G051</t>
  </si>
  <si>
    <t>G109</t>
  </si>
  <si>
    <t>G076</t>
  </si>
  <si>
    <t>G062</t>
  </si>
  <si>
    <t>G112</t>
  </si>
  <si>
    <t>G103</t>
  </si>
  <si>
    <t>G072</t>
  </si>
  <si>
    <t>G063</t>
  </si>
  <si>
    <t>G067</t>
  </si>
  <si>
    <t>G068</t>
  </si>
  <si>
    <t>G077</t>
  </si>
  <si>
    <t>G064</t>
  </si>
  <si>
    <t>G069</t>
  </si>
  <si>
    <t>G073</t>
  </si>
  <si>
    <t>G065</t>
  </si>
  <si>
    <t>G078</t>
  </si>
  <si>
    <t>G070</t>
  </si>
  <si>
    <t>G079</t>
  </si>
  <si>
    <t>G074</t>
  </si>
  <si>
    <t>G071</t>
  </si>
  <si>
    <t>G060</t>
  </si>
  <si>
    <t>G066</t>
  </si>
  <si>
    <t>G061</t>
  </si>
  <si>
    <t>G075</t>
  </si>
  <si>
    <t>G123</t>
  </si>
  <si>
    <t>G124</t>
  </si>
  <si>
    <t>G125</t>
  </si>
  <si>
    <t>G126</t>
  </si>
  <si>
    <t>G127</t>
  </si>
  <si>
    <t>M082</t>
  </si>
  <si>
    <t>M083</t>
  </si>
  <si>
    <t>M081</t>
  </si>
  <si>
    <t>M072</t>
  </si>
  <si>
    <t>M073</t>
  </si>
  <si>
    <t>M071</t>
  </si>
  <si>
    <t>BG15</t>
  </si>
  <si>
    <t>K064</t>
  </si>
  <si>
    <t>Y924</t>
  </si>
  <si>
    <t>M062</t>
  </si>
  <si>
    <t>KX23</t>
  </si>
  <si>
    <t>W004</t>
  </si>
  <si>
    <t>B253</t>
  </si>
  <si>
    <t>B110</t>
  </si>
  <si>
    <t>B092</t>
  </si>
  <si>
    <t>B093</t>
  </si>
  <si>
    <t>B098</t>
  </si>
  <si>
    <t>B251</t>
  </si>
  <si>
    <t>B094</t>
  </si>
  <si>
    <t>B095</t>
  </si>
  <si>
    <t>B096</t>
  </si>
  <si>
    <t>B097</t>
  </si>
  <si>
    <t>B069</t>
  </si>
  <si>
    <t>B112</t>
  </si>
  <si>
    <t>B250</t>
  </si>
  <si>
    <t>B249</t>
  </si>
  <si>
    <t>B252</t>
  </si>
  <si>
    <t>B138</t>
  </si>
  <si>
    <t>B139</t>
  </si>
  <si>
    <t>B105</t>
  </si>
  <si>
    <t>B106</t>
  </si>
  <si>
    <t>B107</t>
  </si>
  <si>
    <t>B108</t>
  </si>
  <si>
    <t>B109</t>
  </si>
  <si>
    <t>M145</t>
  </si>
  <si>
    <t>B001</t>
  </si>
  <si>
    <t>B005</t>
  </si>
  <si>
    <t>B007</t>
  </si>
  <si>
    <t>B114</t>
  </si>
  <si>
    <t>B008</t>
  </si>
  <si>
    <t>B152</t>
  </si>
  <si>
    <t>B043</t>
  </si>
  <si>
    <t>B123</t>
  </si>
  <si>
    <t>B010</t>
  </si>
  <si>
    <t>B006</t>
  </si>
  <si>
    <t>B018</t>
  </si>
  <si>
    <t>B009</t>
  </si>
  <si>
    <t>B048</t>
  </si>
  <si>
    <t>B127</t>
  </si>
  <si>
    <t>B128</t>
  </si>
  <si>
    <t>B116</t>
  </si>
  <si>
    <t>B115</t>
  </si>
  <si>
    <t>B153</t>
  </si>
  <si>
    <t>B019</t>
  </si>
  <si>
    <t>B028</t>
  </si>
  <si>
    <t>B125</t>
  </si>
  <si>
    <t>B119</t>
  </si>
  <si>
    <t>B027</t>
  </si>
  <si>
    <t>B120</t>
  </si>
  <si>
    <t>B121</t>
  </si>
  <si>
    <t>B130</t>
  </si>
  <si>
    <t>B122</t>
  </si>
  <si>
    <t>B042</t>
  </si>
  <si>
    <t>B049</t>
  </si>
  <si>
    <t>B134</t>
  </si>
  <si>
    <t>B135</t>
  </si>
  <si>
    <t>B154</t>
  </si>
  <si>
    <t>B089</t>
  </si>
  <si>
    <t>B090</t>
  </si>
  <si>
    <t>B029</t>
  </si>
  <si>
    <t>B030</t>
  </si>
  <si>
    <t>B050</t>
  </si>
  <si>
    <t>B079</t>
  </si>
  <si>
    <t>B080</t>
  </si>
  <si>
    <t>B083</t>
  </si>
  <si>
    <t>B142</t>
  </si>
  <si>
    <t>B155</t>
  </si>
  <si>
    <t>B044</t>
  </si>
  <si>
    <t>B045</t>
  </si>
  <si>
    <t>B046</t>
  </si>
  <si>
    <t>B081</t>
  </si>
  <si>
    <t>B070</t>
  </si>
  <si>
    <t>V110</t>
  </si>
  <si>
    <t>V010</t>
  </si>
  <si>
    <t>V113</t>
  </si>
  <si>
    <t>V014</t>
  </si>
  <si>
    <t>V015</t>
  </si>
  <si>
    <t>V017</t>
  </si>
  <si>
    <t>V018</t>
  </si>
  <si>
    <t>V019</t>
  </si>
  <si>
    <t>V102</t>
  </si>
  <si>
    <t>V020</t>
  </si>
  <si>
    <t>V021</t>
  </si>
  <si>
    <t>V022</t>
  </si>
  <si>
    <t>V023</t>
  </si>
  <si>
    <t>V025</t>
  </si>
  <si>
    <t>V103</t>
  </si>
  <si>
    <t>V033</t>
  </si>
  <si>
    <t>V104</t>
  </si>
  <si>
    <t>V106</t>
  </si>
  <si>
    <t>V109</t>
  </si>
  <si>
    <t>V051</t>
  </si>
  <si>
    <t>V056</t>
  </si>
  <si>
    <t>V013</t>
  </si>
  <si>
    <t>V024</t>
  </si>
  <si>
    <t>V052</t>
  </si>
  <si>
    <t>V053</t>
  </si>
  <si>
    <t>V054</t>
  </si>
  <si>
    <t>V108</t>
  </si>
  <si>
    <t>V055</t>
  </si>
  <si>
    <t>G959</t>
  </si>
  <si>
    <t>G960</t>
  </si>
  <si>
    <t>G961</t>
  </si>
  <si>
    <t>M133</t>
  </si>
  <si>
    <t>M031</t>
  </si>
  <si>
    <t>M033</t>
  </si>
  <si>
    <t>M132</t>
  </si>
  <si>
    <t>M032</t>
  </si>
  <si>
    <t>M131</t>
  </si>
  <si>
    <t>G955</t>
  </si>
  <si>
    <t>G958</t>
  </si>
  <si>
    <t>P955</t>
  </si>
  <si>
    <t>G956</t>
  </si>
  <si>
    <t>G957</t>
  </si>
  <si>
    <t>R143</t>
  </si>
  <si>
    <t>R141</t>
  </si>
  <si>
    <t>R142</t>
  </si>
  <si>
    <t>R242</t>
  </si>
  <si>
    <t>P106</t>
  </si>
  <si>
    <t>P109</t>
  </si>
  <si>
    <t>P108</t>
  </si>
  <si>
    <t>P068</t>
  </si>
  <si>
    <t>P069</t>
  </si>
  <si>
    <t>P070</t>
  </si>
  <si>
    <t>P071</t>
  </si>
  <si>
    <t>P072</t>
  </si>
  <si>
    <t>P142</t>
  </si>
  <si>
    <t>P073</t>
  </si>
  <si>
    <t>P074</t>
  </si>
  <si>
    <t>P107</t>
  </si>
  <si>
    <t>P141</t>
  </si>
  <si>
    <t>P045</t>
  </si>
  <si>
    <t>RY07</t>
  </si>
  <si>
    <t>RY03</t>
  </si>
  <si>
    <t>RY05</t>
  </si>
  <si>
    <t>RY08</t>
  </si>
  <si>
    <t>R036</t>
  </si>
  <si>
    <t>R037</t>
  </si>
  <si>
    <t>R038</t>
  </si>
  <si>
    <t>R039</t>
  </si>
  <si>
    <t>R064</t>
  </si>
  <si>
    <t>R065</t>
  </si>
  <si>
    <t>R068</t>
  </si>
  <si>
    <t>R090</t>
  </si>
  <si>
    <t>R091</t>
  </si>
  <si>
    <t>P022</t>
  </si>
  <si>
    <t>P016</t>
  </si>
  <si>
    <t>P027</t>
  </si>
  <si>
    <t>P015</t>
  </si>
  <si>
    <t>P017</t>
  </si>
  <si>
    <t>P018</t>
  </si>
  <si>
    <t>P019</t>
  </si>
  <si>
    <t>P021</t>
  </si>
  <si>
    <t>P020</t>
  </si>
  <si>
    <t>P024</t>
  </si>
  <si>
    <t>P023</t>
  </si>
  <si>
    <t>P025</t>
  </si>
  <si>
    <t>P026</t>
  </si>
  <si>
    <t>P104</t>
  </si>
  <si>
    <t>P105</t>
  </si>
  <si>
    <t>K077</t>
  </si>
  <si>
    <t>SN36</t>
  </si>
  <si>
    <t>M122</t>
  </si>
  <si>
    <t>M121</t>
  </si>
  <si>
    <t>BG06</t>
  </si>
  <si>
    <t>EL01</t>
  </si>
  <si>
    <t>EL02</t>
  </si>
  <si>
    <t>EL10</t>
  </si>
  <si>
    <t>EL20</t>
  </si>
  <si>
    <t>ELG1</t>
  </si>
  <si>
    <t>ELG2</t>
  </si>
  <si>
    <t>ELP0</t>
  </si>
  <si>
    <t>R013</t>
  </si>
  <si>
    <t>R106</t>
  </si>
  <si>
    <t>R105</t>
  </si>
  <si>
    <t>R015</t>
  </si>
  <si>
    <t>R014</t>
  </si>
  <si>
    <t>R104</t>
  </si>
  <si>
    <t>R017</t>
  </si>
  <si>
    <t>R016</t>
  </si>
  <si>
    <t>G951</t>
  </si>
  <si>
    <t>G954</t>
  </si>
  <si>
    <t>G952</t>
  </si>
  <si>
    <t>G953</t>
  </si>
  <si>
    <t>P951</t>
  </si>
  <si>
    <t>S016</t>
  </si>
  <si>
    <t>S95X</t>
  </si>
  <si>
    <t>S007</t>
  </si>
  <si>
    <t>G967</t>
  </si>
  <si>
    <t>P967</t>
  </si>
  <si>
    <t>G966</t>
  </si>
  <si>
    <t>BG08</t>
  </si>
  <si>
    <t>T003</t>
  </si>
  <si>
    <t>M126</t>
  </si>
  <si>
    <t>H004</t>
  </si>
  <si>
    <t>P085</t>
  </si>
  <si>
    <t>P088</t>
  </si>
  <si>
    <t>XN12</t>
  </si>
  <si>
    <t>XN11</t>
  </si>
  <si>
    <t>K009</t>
  </si>
  <si>
    <t>K093</t>
  </si>
  <si>
    <t>K094</t>
  </si>
  <si>
    <t>K095</t>
  </si>
  <si>
    <t>K096</t>
  </si>
  <si>
    <t>K092</t>
  </si>
  <si>
    <t>K088</t>
  </si>
  <si>
    <t>K089</t>
  </si>
  <si>
    <t>K097</t>
  </si>
  <si>
    <t>M105</t>
  </si>
  <si>
    <t>BG11</t>
  </si>
  <si>
    <t>E030</t>
  </si>
  <si>
    <t>E029</t>
  </si>
  <si>
    <t>E028</t>
  </si>
  <si>
    <t>E051</t>
  </si>
  <si>
    <t>E050</t>
  </si>
  <si>
    <t>K003</t>
  </si>
  <si>
    <t>G921</t>
  </si>
  <si>
    <t>P079</t>
  </si>
  <si>
    <t>P080</t>
  </si>
  <si>
    <t>P081</t>
  </si>
  <si>
    <t>P082</t>
  </si>
  <si>
    <t>P083</t>
  </si>
  <si>
    <t>P031</t>
  </si>
  <si>
    <t>P075</t>
  </si>
  <si>
    <t>P076</t>
  </si>
  <si>
    <t>P077</t>
  </si>
  <si>
    <t>P078</t>
  </si>
  <si>
    <t>P056</t>
  </si>
  <si>
    <t>G087</t>
  </si>
  <si>
    <t>G088</t>
  </si>
  <si>
    <t>G089</t>
  </si>
  <si>
    <t>G090</t>
  </si>
  <si>
    <t>G080</t>
  </si>
  <si>
    <t>G081</t>
  </si>
  <si>
    <t>G082</t>
  </si>
  <si>
    <t>G083</t>
  </si>
  <si>
    <t>G084</t>
  </si>
  <si>
    <t>G085</t>
  </si>
  <si>
    <t>G086</t>
  </si>
  <si>
    <t>G018</t>
  </si>
  <si>
    <t>G036</t>
  </si>
  <si>
    <t>G035</t>
  </si>
  <si>
    <t>G007</t>
  </si>
  <si>
    <t>G019</t>
  </si>
  <si>
    <t>G005</t>
  </si>
  <si>
    <t>G004</t>
  </si>
  <si>
    <t>G006</t>
  </si>
  <si>
    <t>G010</t>
  </si>
  <si>
    <t>G027</t>
  </si>
  <si>
    <t>G008</t>
  </si>
  <si>
    <t>G020</t>
  </si>
  <si>
    <t>G030</t>
  </si>
  <si>
    <t>G009</t>
  </si>
  <si>
    <t>G025</t>
  </si>
  <si>
    <t>G026</t>
  </si>
  <si>
    <t>EX14</t>
  </si>
  <si>
    <t>P959</t>
  </si>
  <si>
    <t>Z017</t>
  </si>
  <si>
    <t>Z103</t>
  </si>
  <si>
    <t>Z210</t>
  </si>
  <si>
    <t>Z211</t>
  </si>
  <si>
    <t>BG14</t>
  </si>
  <si>
    <t>G040</t>
  </si>
  <si>
    <t>G049</t>
  </si>
  <si>
    <t>RZ34</t>
  </si>
  <si>
    <t>RY33</t>
  </si>
  <si>
    <t>RY34</t>
  </si>
  <si>
    <t>Achse mit Fläche (3.8mm) (100mm)</t>
  </si>
  <si>
    <t>Achsen 4mm (100mm)</t>
  </si>
  <si>
    <t>Achsen 4mm (110mm)</t>
  </si>
  <si>
    <t>Achsen 4mm (130mm)</t>
  </si>
  <si>
    <t>Achsen 4mm (15mm)</t>
  </si>
  <si>
    <t>Achsen 4mm (20mm)</t>
  </si>
  <si>
    <t>Achsen 4mm (35mm)</t>
  </si>
  <si>
    <t>Achsen 4mm (40mm)</t>
  </si>
  <si>
    <t>Achsen 4mm (60mm)</t>
  </si>
  <si>
    <t>Achsen 4mm (70mm)</t>
  </si>
  <si>
    <t>Achsen 4mm mit Fläche (130mm)</t>
  </si>
  <si>
    <t>Achsen 4mm mit Fläche (300mm)</t>
  </si>
  <si>
    <t>Achsen mit Fläche (3.8mm) (110mm)</t>
  </si>
  <si>
    <t>Achsen mit Fläche (3.8mm) (120mm)</t>
  </si>
  <si>
    <t>Achsen mit Fläche (3.8mm) (150mm)</t>
  </si>
  <si>
    <t>Achsen mit Fläche (3.8mm) (15mm)</t>
  </si>
  <si>
    <t>Achsen mit Fläche (3.8mm) (200mm)</t>
  </si>
  <si>
    <t>Achsen mit Fläche (3.8mm) (20mm)</t>
  </si>
  <si>
    <t>Achsen mit Fläche (3.8mm) (30mm)</t>
  </si>
  <si>
    <t>Achsen mit Fläche (3.8mm) (35mm)</t>
  </si>
  <si>
    <t>Achsen mit Fläche (3.8mm) (40mm)</t>
  </si>
  <si>
    <t>Achsen mit Fläche (3.8mm) (50mm)</t>
  </si>
  <si>
    <t>Achsen mit Fläche (3.8mm) (60mm)</t>
  </si>
  <si>
    <t>Achsen mit Fläche (3.8mm) (70mm)</t>
  </si>
  <si>
    <t>Achsen mit Fläche (3.8mm) (85mm)</t>
  </si>
  <si>
    <t>Akku_Modul LiPo (3S)</t>
  </si>
  <si>
    <t>Differential einfach, bereits montiert</t>
  </si>
  <si>
    <t>Differential-Set mit Kegelrädern</t>
  </si>
  <si>
    <t>Differenzial mit Kupplung</t>
  </si>
  <si>
    <t>Distanzring</t>
  </si>
  <si>
    <t>Doppelzahnräder (11z / 136z)</t>
  </si>
  <si>
    <t>Doppelzahnräder (11z / 170z)</t>
  </si>
  <si>
    <t>Doppelzahnräder (11z / 19z)</t>
  </si>
  <si>
    <t>Doppelzahnräder (11z / 26 z)</t>
  </si>
  <si>
    <t>Doppelzahnräder (11z / 38z)</t>
  </si>
  <si>
    <t>Doppelzahnräder (11z / 40z)</t>
  </si>
  <si>
    <t>Doppelzahnräder (11z / 52z)</t>
  </si>
  <si>
    <t>Doppelzahnräder (11z / 57z)</t>
  </si>
  <si>
    <t>Doppelzahnräder (11z / 60z)</t>
  </si>
  <si>
    <t>Doppelzahnräder (11z / 66z)</t>
  </si>
  <si>
    <t>Doppelzahnräder (11z / 76z)</t>
  </si>
  <si>
    <t>Drehzahl-Regler</t>
  </si>
  <si>
    <t>Eckplatten (Eckplatte, 3/3 Loch)</t>
  </si>
  <si>
    <t>Eckplatten (Eckplatte, 4/4 Loch)</t>
  </si>
  <si>
    <t>Eckplatten (Eckplatte, 5/5 Loch)</t>
  </si>
  <si>
    <t>Flanschen (Scheibenflansch 6-Loch, d 34 mm)</t>
  </si>
  <si>
    <t>Flex Platte PVC (blau 5/8 Loch)</t>
  </si>
  <si>
    <t>Flex Platte PVC (gelb 5/8 Loch)</t>
  </si>
  <si>
    <t>Flex Platte PVC (transparent 5/5 Loch)</t>
  </si>
  <si>
    <t>Gelenkbolzen</t>
  </si>
  <si>
    <t>Gelenke/Excenter</t>
  </si>
  <si>
    <t>Gelenklager (Eckgelenklager)</t>
  </si>
  <si>
    <t>Gelenklager (Gelenkplatte 3x3 Loch Dreieck)</t>
  </si>
  <si>
    <t>Gelenklager (Gelenkplatte 3x4 Loch)</t>
  </si>
  <si>
    <t>Gelenklager (Gelenkprofil mittig 5 Loch (Langloch))</t>
  </si>
  <si>
    <t>Gelenklager (Hutgelenklager)</t>
  </si>
  <si>
    <t>Gelenkprofil mittig,  3 Loch</t>
  </si>
  <si>
    <t>Gelenkprofile 2-seitig (10 Loch)</t>
  </si>
  <si>
    <t>Gelenkprofile 2-seitig (11 Loch)</t>
  </si>
  <si>
    <t>Gelenkprofile 2-seitig (12 Loch)</t>
  </si>
  <si>
    <t>Gelenkprofile 2-seitig (4 Loch)</t>
  </si>
  <si>
    <t>Gelenkprofile 2-seitig (5 Loch)</t>
  </si>
  <si>
    <t>Gelenkprofile 2-seitig (7 Loch)</t>
  </si>
  <si>
    <t>Gelenkprofile 2-seitig (8 Loch)</t>
  </si>
  <si>
    <t>Gelenkprofile 2-seitig (9 Loch)</t>
  </si>
  <si>
    <t>Gelenkprofile 2-seitig 3 Loch)</t>
  </si>
  <si>
    <t>Gelenkprofile 2-seitig und mittig (5 Loch)</t>
  </si>
  <si>
    <t>Gelenkprofile 2-seitig( 6 Loch)</t>
  </si>
  <si>
    <t>Gelenkprofile einseitig (10 Loch)</t>
  </si>
  <si>
    <t>Gelenkprofile einseitig (2 Loch)</t>
  </si>
  <si>
    <t>Gelenkprofile einseitig (3 Loch)</t>
  </si>
  <si>
    <t>Gelenkprofile einseitig (4 Loch)</t>
  </si>
  <si>
    <t>Gelenkprofile einseitig (5 Loch)</t>
  </si>
  <si>
    <t>Gelenkprofile einseitig (6 Loch)</t>
  </si>
  <si>
    <t>Gelenkprofile einseitig (7 Loch)</t>
  </si>
  <si>
    <t>Gelenkprofile einseitig (8 Loch)</t>
  </si>
  <si>
    <t>Gelenkprofile einseitig (9 Loch)</t>
  </si>
  <si>
    <t>Gelenkprofile mittig (11 Loch)</t>
  </si>
  <si>
    <t>Gelenkprofile mittig (3 Loch)</t>
  </si>
  <si>
    <t>Gelenkprofile mittig (5 Loch)</t>
  </si>
  <si>
    <t>Gelenkprofile mittig (7 Loch)</t>
  </si>
  <si>
    <t>Gelenkprofile mittig (9 Loch)</t>
  </si>
  <si>
    <t>Gewindestangen M4 (25mm)</t>
  </si>
  <si>
    <t>Gewindestangen M4 (40mm)</t>
  </si>
  <si>
    <t>Haspel (34 mm blau)</t>
  </si>
  <si>
    <t>Inbusschlüssel abgewinkelt, sw 2</t>
  </si>
  <si>
    <t>Inbusschrauber, roter Griff, gerade Spitze, sw2</t>
  </si>
  <si>
    <t>Inbusschrauber, roter Griff, kugelige Spitze, sw2</t>
  </si>
  <si>
    <t>J-Schiene 1/3 Loch (10 Loch)</t>
  </si>
  <si>
    <t>J-Schiene 1/3 Loch (11 Loch)</t>
  </si>
  <si>
    <t>J-Schiene 1/3 Loch (12 Loch)</t>
  </si>
  <si>
    <t>J-Schiene 1/3 Loch (13 Loch)</t>
  </si>
  <si>
    <t>J-Schiene 1/3 Loch (14 Loch)</t>
  </si>
  <si>
    <t>J-Schiene 1/3 Loch (15 Loch)</t>
  </si>
  <si>
    <t>J-Schiene 1/3 Loch (16 Loch)</t>
  </si>
  <si>
    <t>J-Schiene 1/3 Loch (17 Loch)</t>
  </si>
  <si>
    <t>J-Schiene 1/3 Loch (19 Loch)</t>
  </si>
  <si>
    <t>J-Schiene 1/3 Loch (24 Loch)</t>
  </si>
  <si>
    <t>J-Schiene 1/3 Loch (25 Loch)</t>
  </si>
  <si>
    <t>J-Schiene 1/3 Loch (32 Loch)</t>
  </si>
  <si>
    <t>J-Schiene 1/3 Loch (5 Loch)</t>
  </si>
  <si>
    <t>J-Schiene 1/3 Loch (6 Loch)</t>
  </si>
  <si>
    <t>J-Schiene 1/3 Loch (7 Loch)</t>
  </si>
  <si>
    <t>J-Schiene 1/3 Loch (78 Loch)</t>
  </si>
  <si>
    <t>J-Schiene 1/3 Loch (8 Loch)</t>
  </si>
  <si>
    <t>J-Schiene 1/3 Loch (9 Loch)</t>
  </si>
  <si>
    <t>J-Schienen (10 Loch)</t>
  </si>
  <si>
    <t>J-Schienen (11 Loch)</t>
  </si>
  <si>
    <t>J-Schienen (12 Loch)</t>
  </si>
  <si>
    <t>J-Schienen (13 Loch)</t>
  </si>
  <si>
    <t>J-Schienen (150 Loch)</t>
  </si>
  <si>
    <t>J-Schienen (16 Loch)</t>
  </si>
  <si>
    <t>J-Schienen (17 Loch)</t>
  </si>
  <si>
    <t>J-Schienen (19 Loch)</t>
  </si>
  <si>
    <t>J-Schienen (2 Loch)</t>
  </si>
  <si>
    <t>J-Schienen (24 Loch)</t>
  </si>
  <si>
    <t>J-Schienen (25 Loch)</t>
  </si>
  <si>
    <t>J-Schienen (3 Loch)</t>
  </si>
  <si>
    <t>J-Schienen (32 Loch)</t>
  </si>
  <si>
    <t>J-Schienen (4 Loch)</t>
  </si>
  <si>
    <t>J-Schienen (48 Loch)</t>
  </si>
  <si>
    <t>J-Schienen (5 Loch)</t>
  </si>
  <si>
    <t>J-Schienen (6 Loch)</t>
  </si>
  <si>
    <t>J-Schienen (64 Loch)</t>
  </si>
  <si>
    <t>J-Schienen (7 Loch)</t>
  </si>
  <si>
    <t>J-Schienen (78 Loch)</t>
  </si>
  <si>
    <t>J-Schienen (8 Loch)</t>
  </si>
  <si>
    <t>J-Schienen (9 Loch)</t>
  </si>
  <si>
    <t>J-Schienen 1/2 Langloch (3 Loch)</t>
  </si>
  <si>
    <t>J-Schienen 1/2 Langloch (4 Loch)</t>
  </si>
  <si>
    <t>J-Schienen 1/2 Langloch (5 Loch)</t>
  </si>
  <si>
    <t>J-Schienen 1/2 Langloch (6 Loch)</t>
  </si>
  <si>
    <t>J-Schienen 1/2 Langloch (7 Loch)</t>
  </si>
  <si>
    <t>Kabel (rot 150mm) (einzeln)</t>
  </si>
  <si>
    <t>Kabel (rot 300mm) (einzeln)</t>
  </si>
  <si>
    <t>Kabel (rot 75mm) (einzeln)</t>
  </si>
  <si>
    <t>Kabel (schwarz 150mm) (einzeln)</t>
  </si>
  <si>
    <t>Kabel (schwarz 300mm) (einzeln)</t>
  </si>
  <si>
    <t>Kabel (schwarz 75mm) (einzeln)</t>
  </si>
  <si>
    <t>Kardangetriebe</t>
  </si>
  <si>
    <t>Ketten (Kettenschloss)</t>
  </si>
  <si>
    <t>Kohle zu Motoren M, M2 und M10</t>
  </si>
  <si>
    <t>Kontaktblock</t>
  </si>
  <si>
    <t>Kreuzgelenk / Kreuzgelenkring (Kreuzgelenk d 10x30)</t>
  </si>
  <si>
    <t>Kreuzgelenk / Kreuzgelenkring (Kreuzgelenkring d 12 4xM4)</t>
  </si>
  <si>
    <t>Kurbel (d 4 x 90mm)</t>
  </si>
  <si>
    <t>Langlochband 4-reihig 150L</t>
  </si>
  <si>
    <t>Langlochbänder 2-reihig (10 Loch)</t>
  </si>
  <si>
    <t>Langlochbänder 2-reihig (12 Loch)</t>
  </si>
  <si>
    <t>Langlochbänder 2-reihig (13 Loch)</t>
  </si>
  <si>
    <t>Langlochbänder 2-reihig (14 Loch)</t>
  </si>
  <si>
    <t>Langlochbänder 2-reihig (150 Loch)</t>
  </si>
  <si>
    <t>Langlochbänder 2-reihig (18 Loch)</t>
  </si>
  <si>
    <t>Langlochbänder 2-reihig (20 Loch)</t>
  </si>
  <si>
    <t>Langlochbänder 2-reihig (21 Loch)</t>
  </si>
  <si>
    <t>Langlochbänder 2-reihig (22 Loch)</t>
  </si>
  <si>
    <t>Langlochbänder 2-reihig (23 Loch)</t>
  </si>
  <si>
    <t>Langlochbänder 2-reihig (85 Loch)</t>
  </si>
  <si>
    <t>Langlochbänder 3-reihig (10 Loch)</t>
  </si>
  <si>
    <t>Langlochbänder 3-reihig (12 Loch)</t>
  </si>
  <si>
    <t>Langlochbänder 3-reihig (150 Loch)</t>
  </si>
  <si>
    <t>Langlochbänder 3-reihig (3 Loch)</t>
  </si>
  <si>
    <t>Langlochbänder 3-reihig (4 Loch)</t>
  </si>
  <si>
    <t>Langlochbänder 3-reihig (5 Loch)</t>
  </si>
  <si>
    <t>Langlochbänder 3-reihig (6 Loch)</t>
  </si>
  <si>
    <t>Langlochbänder 3-reihig (7 Loch)</t>
  </si>
  <si>
    <t>Langlochbänder 3-reihig (8 Loch)</t>
  </si>
  <si>
    <t>Langlochbänder 3-reihig (9 Loch)</t>
  </si>
  <si>
    <t>LiPo-Ladegerät</t>
  </si>
  <si>
    <t>Lochbänder 2-reihig (10 Loch)</t>
  </si>
  <si>
    <t>Lochbänder 2-reihig (12 Loch)</t>
  </si>
  <si>
    <t>Lochbänder 2-reihig (13 Loch)</t>
  </si>
  <si>
    <t>Lochbänder 2-reihig (14 Loch)</t>
  </si>
  <si>
    <t>Lochbänder 2-reihig (15 Loch)</t>
  </si>
  <si>
    <t>Lochbänder 2-reihig (150 Loch)</t>
  </si>
  <si>
    <t>Lochbänder 2-reihig (19 Loch)</t>
  </si>
  <si>
    <t>Lochbänder 2-reihig (23 Loch)</t>
  </si>
  <si>
    <t>Lochbänder 2-reihig (4 Loch)</t>
  </si>
  <si>
    <t>Lochbänder 2-reihig (6 Loch)</t>
  </si>
  <si>
    <t>Lochbänder 2-reihig (78 Loch)</t>
  </si>
  <si>
    <t>Lochbänder 2-reihig (9 Loch)</t>
  </si>
  <si>
    <t>Lochbänder 3-reihig (10 Loch)</t>
  </si>
  <si>
    <t>Lochbänder 3-reihig (12 Loch)</t>
  </si>
  <si>
    <t>Lochbänder 3-reihig (13 Loch)</t>
  </si>
  <si>
    <t>Lochbänder 3-reihig (14 Loch)</t>
  </si>
  <si>
    <t>Lochbänder 3-reihig (15 Loch)</t>
  </si>
  <si>
    <t>Lochbänder 3-reihig (150 Loch)</t>
  </si>
  <si>
    <t>Lochbänder 3-reihig (19 Loch)</t>
  </si>
  <si>
    <t>Lochbänder 3-reihig (23 Loch)</t>
  </si>
  <si>
    <t>Lochbänder 3-reihig (24 Loch)</t>
  </si>
  <si>
    <t>Lochbänder 3-reihig (25 Loch)</t>
  </si>
  <si>
    <t>Lochbänder 3-reihig (3 Loch)</t>
  </si>
  <si>
    <t>Lochbänder 3-reihig (4 Loch)</t>
  </si>
  <si>
    <t>Lochbänder 3-reihig (6 Loch)</t>
  </si>
  <si>
    <t>Lochbänder 3-reihig (78 Loch)</t>
  </si>
  <si>
    <t>Lochbänder 3-reihig (8 Loch)</t>
  </si>
  <si>
    <t>Lochbänder 4-reihig (10 Loch)</t>
  </si>
  <si>
    <t>Lochbänder 4-reihig (12 Loch)</t>
  </si>
  <si>
    <t>Lochbänder 4-reihig (14 Loch)</t>
  </si>
  <si>
    <t>Lochbänder 4-reihig (15 Loch)</t>
  </si>
  <si>
    <t>Lochbänder 4-reihig (150 Loch)</t>
  </si>
  <si>
    <t>Lochbänder 4-reihig (19 Loch)</t>
  </si>
  <si>
    <t>Lochbänder 4-reihig (23 Loch)</t>
  </si>
  <si>
    <t>Lochbänder 4-reihig (4 Loch)</t>
  </si>
  <si>
    <t>Lochbänder 4-reihig (5 Loch)</t>
  </si>
  <si>
    <t>Lochbänder 4-reihig (6 Loch)</t>
  </si>
  <si>
    <t>Lochbänder 5-reihig (10 Loch)</t>
  </si>
  <si>
    <t>Lochbänder 5-reihig (12 Loch)</t>
  </si>
  <si>
    <t>Lochbänder 5-reihig (13 Loch)</t>
  </si>
  <si>
    <t>Lochbänder 5-reihig (14 Loch)</t>
  </si>
  <si>
    <t>Lochbänder 5-reihig (15 Loch)</t>
  </si>
  <si>
    <t>Lochbänder 5-reihig (150 Loch)</t>
  </si>
  <si>
    <t>Lochbänder 5-reihig (19 Loch)</t>
  </si>
  <si>
    <t>Lochbänder 5-reihig (23 Loch)</t>
  </si>
  <si>
    <t>Lochbänder 5-reihig (24 Loch)</t>
  </si>
  <si>
    <t>Lochbänder 5-reihig (5 Loch)</t>
  </si>
  <si>
    <t>Lochbänder 5-reihig (6 Loch)</t>
  </si>
  <si>
    <t>Lochbänder 5-reihig (8 Loch)</t>
  </si>
  <si>
    <t>L-Schienen (10 Loch)</t>
  </si>
  <si>
    <t>L-Schienen (12 Loch)</t>
  </si>
  <si>
    <t>L-Schienen (13 Loch)</t>
  </si>
  <si>
    <t>L-Schienen (14 Loch)</t>
  </si>
  <si>
    <t>L-Schienen (15 Loch)</t>
  </si>
  <si>
    <t>L-Schienen (17 Loch)</t>
  </si>
  <si>
    <t>L-Schienen (18 Loch)</t>
  </si>
  <si>
    <t>L-Schienen (19 Loch)</t>
  </si>
  <si>
    <t>L-Schienen (2 Loch)</t>
  </si>
  <si>
    <t>L-Schienen (20 Loch)</t>
  </si>
  <si>
    <t>L-Schienen (21 Loch)</t>
  </si>
  <si>
    <t>L-Schienen (22 Loch)</t>
  </si>
  <si>
    <t>L-Schienen (23 Loch)</t>
  </si>
  <si>
    <t>L-Schienen (25 Loch)</t>
  </si>
  <si>
    <t>L-Schienen (3 Loch)</t>
  </si>
  <si>
    <t>L-Schienen (33 Loch)</t>
  </si>
  <si>
    <t>L-Schienen (4 Loch)</t>
  </si>
  <si>
    <t>L-Schienen (6 Loch)</t>
  </si>
  <si>
    <t>L-Schienen (9 Loch)</t>
  </si>
  <si>
    <t>L-Schienen 135° (1 Loch)</t>
  </si>
  <si>
    <t>L-Schienen 135° (10 Loch)</t>
  </si>
  <si>
    <t>L-Schienen 135° (11 Loch)</t>
  </si>
  <si>
    <t>L-Schienen 135° (2 Loch)</t>
  </si>
  <si>
    <t>L-Schienen 135° (3 Loch)</t>
  </si>
  <si>
    <t>L-Schienen 135° (4 Loch)</t>
  </si>
  <si>
    <t>L-Schienen 135° (5 Loch)</t>
  </si>
  <si>
    <t>L-Schienen 135° (6 Loch)</t>
  </si>
  <si>
    <t>L-Schienen 135° (7 Loch)</t>
  </si>
  <si>
    <t>L-Schienen 135° (8 Loch)</t>
  </si>
  <si>
    <t>L-Schienen 135° (9 Loch)</t>
  </si>
  <si>
    <t>Madenschraube Inbus (einzeln)</t>
  </si>
  <si>
    <t>Madenschraube Inbus (Set à 100 Stk)</t>
  </si>
  <si>
    <t>Madenschraube Inbus (Set à 200 Stk)</t>
  </si>
  <si>
    <t>Madenschraube Inbus (Set à 500 Stk)</t>
  </si>
  <si>
    <t>Motor-Modul 12V 11U/Min</t>
  </si>
  <si>
    <t>Motor-Modul 12V 175U/Min</t>
  </si>
  <si>
    <t>Motor-Modul 12V 23U/Min</t>
  </si>
  <si>
    <t>Motor-Modul 12V 53U/Min</t>
  </si>
  <si>
    <t>Motor-Modul 12V 60U/Min</t>
  </si>
  <si>
    <t>Motor-Modul 12V 995U/Min</t>
  </si>
  <si>
    <t>Mutter verzinkt (einzeln)</t>
  </si>
  <si>
    <t>Mutter verzinkt (Set à 100 Stk)</t>
  </si>
  <si>
    <t>Mutter verzinkt (Set à 1000 Stk)</t>
  </si>
  <si>
    <t>Mutter verzinkt (Set à 120 Stk)</t>
  </si>
  <si>
    <t>Mutter verzinkt (Set à 200 Stk)</t>
  </si>
  <si>
    <t>Mutter verzinkt (Set à 500 Stk)</t>
  </si>
  <si>
    <t>Planscheiben (116 mm blau)</t>
  </si>
  <si>
    <t>Planscheiben (34 mm blau)</t>
  </si>
  <si>
    <t>Planscheiben (59 mm blau)</t>
  </si>
  <si>
    <t>Planscheiben (59 mm neutral)</t>
  </si>
  <si>
    <t>Platten flach (6/6 Loch)</t>
  </si>
  <si>
    <t>Platten flach (6/7 Loch)</t>
  </si>
  <si>
    <t>Platten flach (6/8 Loch)</t>
  </si>
  <si>
    <t>Platten flach (7/10 Loch)</t>
  </si>
  <si>
    <t>Platten flach (7/12 Loch)</t>
  </si>
  <si>
    <t>Platten flach (7/13 Loch)</t>
  </si>
  <si>
    <t>Platten flach (7/14 Loch)</t>
  </si>
  <si>
    <t>Platten flach (7/15 Loch)</t>
  </si>
  <si>
    <t>Platten flach (7/150 Loch)</t>
  </si>
  <si>
    <t>Platten flach (7/18 Loch)</t>
  </si>
  <si>
    <t>Platten flach (7/19 Loch)</t>
  </si>
  <si>
    <t>Platten flach (7/7 Loch)</t>
  </si>
  <si>
    <t>Platten flach (7/78 Loch)</t>
  </si>
  <si>
    <t>Platten flach (7/9 Loch)</t>
  </si>
  <si>
    <t>Pneu einzeln glatt / mit Profil (glatt d 60mm (zu Felge R007))</t>
  </si>
  <si>
    <t>Pneu glatt / mit Profil (glatt d 17mm (zu Felge R001/R002))</t>
  </si>
  <si>
    <t>Pneu glatt / mit Profil (glatt d 26mm (zu Felge R004))</t>
  </si>
  <si>
    <t>Pneu glatt / mit Profil (glatt d 41mm (zu Felge R006))</t>
  </si>
  <si>
    <t>Pneuräder mit glatten Pneu (17 mm (Felge R001))</t>
  </si>
  <si>
    <t>Pneuräder mit glatten Pneu (26 mm (Felge R004))</t>
  </si>
  <si>
    <t>Pneuräder mit glatten Pneu (41 mm (Felge R006))</t>
  </si>
  <si>
    <t>Pneuräder mit glatten Pneu (60mm (Felge R007))</t>
  </si>
  <si>
    <t>Pneuräder mit Profil und Felgen (24 mm (Felge R001))</t>
  </si>
  <si>
    <t>Pneuräder mit Profil und Felgen (34 mm)</t>
  </si>
  <si>
    <t>Pneuräder mit Profil und Felgen (Felge rot 52 mm)</t>
  </si>
  <si>
    <t>Pneuräder mit Profil und Felgen (Traktorrad 100 mm)</t>
  </si>
  <si>
    <t>Pneuräder mit Profil und Felgen (Traktorrad 123 mm)</t>
  </si>
  <si>
    <t>Profile (12 Loch)</t>
  </si>
  <si>
    <t>Profile (13 Loch)</t>
  </si>
  <si>
    <t>Profile (14 Loch)</t>
  </si>
  <si>
    <t>Profile (15 Loch)</t>
  </si>
  <si>
    <t>Profile (17 Loch)</t>
  </si>
  <si>
    <t>Profile (18 Loch)</t>
  </si>
  <si>
    <t>Profile (19 Loch)</t>
  </si>
  <si>
    <t>Profile (20 Loch)</t>
  </si>
  <si>
    <t>Profile (21 Loch)</t>
  </si>
  <si>
    <t>Profile (22 Loch)</t>
  </si>
  <si>
    <t>Profile (23 Loch)</t>
  </si>
  <si>
    <t>Profile (25 Loch)</t>
  </si>
  <si>
    <t>Profile (26 Loch)</t>
  </si>
  <si>
    <t>Profile (4 Loch Schutzblech)</t>
  </si>
  <si>
    <t>Profile (5 Loch)</t>
  </si>
  <si>
    <t>Riemen (Riemen, Umfang: 3,5x960 mm)</t>
  </si>
  <si>
    <t>Riesenrad klein</t>
  </si>
  <si>
    <t>Rundschnur, 1 m (gelb)</t>
  </si>
  <si>
    <t>Rundschnur, 1 m (weiss)</t>
  </si>
  <si>
    <t>Schalter L-O-R</t>
  </si>
  <si>
    <t>Schalter ON-OFF</t>
  </si>
  <si>
    <t>Schaltgetriebe</t>
  </si>
  <si>
    <t>Schaumstoffeinlagen (Einlage EL01)</t>
  </si>
  <si>
    <t>Schaumstoffeinlagen (Einlage EL02 (GK0,GK1,GK2,GKPRO))</t>
  </si>
  <si>
    <t>Schaumstoffeinlagen (Einlage EL10 (GK1,GK2,GKPRO))</t>
  </si>
  <si>
    <t>Schaumstoffeinlagen (Einlage EL20 (GK2,GKPRO))</t>
  </si>
  <si>
    <t>Schaumstoffeinlagen (Einlage ELG1 (Getriebekasten GG01))</t>
  </si>
  <si>
    <t>Schaumstoffeinlagen (Einlage ELG2 (Getriebekasten GG02))</t>
  </si>
  <si>
    <t>Schaumstoffeinlagen (Einlage ELP0 (GKPRO))</t>
  </si>
  <si>
    <t>Schnurrollen (Laufrolle d12)</t>
  </si>
  <si>
    <t>Schnurrollen (Schnurrolle blank d 35 mm mit Messingnabe)</t>
  </si>
  <si>
    <t>Schnurrollen (Schnurrolle blau d 32 mm mit Nabe)</t>
  </si>
  <si>
    <t>Schnurrollen (Schnurrolle d 19 mm mit Kugellager d 4x4 mm)</t>
  </si>
  <si>
    <t>Schnurrollen (Schnurrolle d 19 mm mit Sinterlager d 4x6mm)</t>
  </si>
  <si>
    <t>Schnurrollen (Schnurrolle d 20 mm mit Messingnabe)</t>
  </si>
  <si>
    <t>Schnurrollen (Schnurrolle d 32 mm mit Kugellager d 4x4mm)</t>
  </si>
  <si>
    <t>Schnurrollen (Schnurrolle d 32 mm mit Sinterlager d 4x6 mm)</t>
  </si>
  <si>
    <t>Schraube M4x20mm (Kopf 6mm)</t>
  </si>
  <si>
    <t>Schraube M4x7mm (Kopf 6mm)</t>
  </si>
  <si>
    <t>Schraube M4x7mm (Kopf 6mm) (Set à 100 Stk)</t>
  </si>
  <si>
    <t>Schraube M4x7mm (Kopf 6mm) (Set à 1000 Stk)</t>
  </si>
  <si>
    <t>Schraube M4x7mm (Kopf 6mm) (Set à 200 Stk)</t>
  </si>
  <si>
    <t>Schraube M4x7mm (Kopf 6mm) (Set à 500 Stk)</t>
  </si>
  <si>
    <t>Schraube M4x7mm (Kopf 6mm) (Set à 60 Stk)</t>
  </si>
  <si>
    <t>Schraube M4x7mm (Kopf 7mm)</t>
  </si>
  <si>
    <t>Schraube M4x7mm (Kopf 7mm) (Set à 100 Stk)</t>
  </si>
  <si>
    <t>Schraube M4x9mm (Kopf 6mm)</t>
  </si>
  <si>
    <t>Schraube M4x9mm (Kopf 6mm) (Set à 100 Stk)</t>
  </si>
  <si>
    <t>Schraube M4x9mm (Kopf 6mm) (Set à 40 Stk)</t>
  </si>
  <si>
    <t>Schraube M4x9mm (Kopf 6mm) (Set à 50 Stk)</t>
  </si>
  <si>
    <t>Seilwinde</t>
  </si>
  <si>
    <t>Senklot</t>
  </si>
  <si>
    <t>Servo-Modul</t>
  </si>
  <si>
    <t>Spezialssteckschlüssel sw 6mm</t>
  </si>
  <si>
    <t>S-Platten (1/2/1x5 Loch)</t>
  </si>
  <si>
    <t>S-Platten (1/2/1x8 Loch)</t>
  </si>
  <si>
    <t>Stapelschachtel (Schachtel rot mit Verstärkung und Unterteilung)</t>
  </si>
  <si>
    <t>Stapelschachtel (Schachtel rot ohne Verstärkung und Unterteilung)</t>
  </si>
  <si>
    <t>Stellring (4xM4 Gewinde)</t>
  </si>
  <si>
    <t>Teleskopachse zur Gelenkwelle (100/65 mm)</t>
  </si>
  <si>
    <t>Teleskopachse zur Gelenkwelle (150/115 mm)</t>
  </si>
  <si>
    <t>Teleskopachse zur Gelenkwelle (200/165 mm)</t>
  </si>
  <si>
    <t>Teleskopachse zur Gelenkwelle (250/215 mm)</t>
  </si>
  <si>
    <t>Teleskopachse zur Gelenkwelle (50/15 mm)</t>
  </si>
  <si>
    <t>Teleskopachsen zur Gelenkwelle (38/6 mm)</t>
  </si>
  <si>
    <t>Teleskopachsen zur Gelenkwelle (44/10 mm)</t>
  </si>
  <si>
    <t>Teleskopachsen zur Gelenkwelle (75/40 mm)</t>
  </si>
  <si>
    <t>Trafo-Modul</t>
  </si>
  <si>
    <t>Überlagerungsgetriebe</t>
  </si>
  <si>
    <t>U-Bügel 1 Loch hoch (3 Loch)</t>
  </si>
  <si>
    <t>U-Bügel 1 Loch hoch (6 Loch)</t>
  </si>
  <si>
    <t>U-Bügel 1 Loch hoch (7 Loch)</t>
  </si>
  <si>
    <t>U-Bügel 3 Loch hoch (2 Loch)</t>
  </si>
  <si>
    <t>U-Bügel 3 Loch hoch (3 Loch)</t>
  </si>
  <si>
    <t>Universalrad / Kugeln (Kugel (einzeln))</t>
  </si>
  <si>
    <t>Unterlagscheibe (Set à 100 Stk)</t>
  </si>
  <si>
    <t>U-Platten (1/5/1/10 Loch)</t>
  </si>
  <si>
    <t>U-Platten (1/5/1/12 Loch)</t>
  </si>
  <si>
    <t>U-Platten (1/5/1/13 Loch)</t>
  </si>
  <si>
    <t>U-Platten (1/5/1/14 Loch)</t>
  </si>
  <si>
    <t>U-Platten (1/5/1/15 Loch)</t>
  </si>
  <si>
    <t>U-Platten (1/5/1/3 Loch)</t>
  </si>
  <si>
    <t>U-Platten (1/5/1/5 Loch)</t>
  </si>
  <si>
    <t>U-Platten (1/5/1/6 Loch)</t>
  </si>
  <si>
    <t>U-Platten (1/5/1/7 Loch)</t>
  </si>
  <si>
    <t>U-Platten (1/5/1/9 Loch)</t>
  </si>
  <si>
    <t>U-Platten (1/6/1/6 Loch)</t>
  </si>
  <si>
    <t>U-Schiene, 1/1/1 Loch (10 Loch)</t>
  </si>
  <si>
    <t>U-Schiene, 1/1/1 Loch (11 Loch)</t>
  </si>
  <si>
    <t>U-Schiene, 1/1/1 Loch (12 Loch)</t>
  </si>
  <si>
    <t>U-Schiene, 1/1/1 Loch (13 Loch)</t>
  </si>
  <si>
    <t>U-Schiene, 1/1/1 Loch (3 Loch)</t>
  </si>
  <si>
    <t>U-Schiene, 1/1/1 Loch (4 Loch)</t>
  </si>
  <si>
    <t>U-Schiene, 1/1/1 Loch (5 Loch)</t>
  </si>
  <si>
    <t>U-Schiene, 1/1/1 Loch (6 Loch)</t>
  </si>
  <si>
    <t>U-Schiene, 1/1/1 Loch (7 Loch)</t>
  </si>
  <si>
    <t>U-Schiene, 1/1/1 Loch (8 Loch)</t>
  </si>
  <si>
    <t>U-Schiene, 1/1/1 Loch (9 Loch)</t>
  </si>
  <si>
    <t>U-Schiene, 1/2/1 Loch (10 Loch)</t>
  </si>
  <si>
    <t>U-Schiene, 1/2/1 Loch (13 Loch)</t>
  </si>
  <si>
    <t>U-Schiene, 1/2/1 Loch (14 Loch)</t>
  </si>
  <si>
    <t>U-Schiene, 1/2/1 Loch (15 Loch)</t>
  </si>
  <si>
    <t>U-Schiene, 1/2/1 Loch (19 Loch)</t>
  </si>
  <si>
    <t>U-Schiene, 1/2/1 Loch (2 Loch)</t>
  </si>
  <si>
    <t>U-Schiene, 1/2/1 Loch (3 Loch)</t>
  </si>
  <si>
    <t>U-Schiene, 1/2/1 Loch (4 Loch)</t>
  </si>
  <si>
    <t>U-Schiene, 1/2/1 Loch (5 Loch)</t>
  </si>
  <si>
    <t>U-Schiene, 1/2/1 Loch (6 Loch)</t>
  </si>
  <si>
    <t>U-Schiene, 1/2/1 Loch (7 Loch)</t>
  </si>
  <si>
    <t>U-Schiene, 1/2/1 Loch (9 Loch)</t>
  </si>
  <si>
    <t>U-Schiene, 1/3/1 Loch (11 Loch)</t>
  </si>
  <si>
    <t>U-Schiene, 1/3/1 Loch (12 Loch)</t>
  </si>
  <si>
    <t>U-Schiene, 1/3/1 Loch (25 Loch)</t>
  </si>
  <si>
    <t>U-Schiene, 1/3/1 Loch (7 Loch)</t>
  </si>
  <si>
    <t>U-Schiene, 1/3/1 Loch (8 Loch)</t>
  </si>
  <si>
    <t>Verbindungen flach (6 Loch Rechteck)</t>
  </si>
  <si>
    <t>Verbindungen flach (7 Loch Rechteck mit mittigem Zusatzloch)</t>
  </si>
  <si>
    <t>Versandkarton rot</t>
  </si>
  <si>
    <t>Wurm Inbus (Madenschrauben) (Set à 40 Stk)</t>
  </si>
  <si>
    <t>Zahnräder mit Stirnverzahnung (44z Nabe, d 31x1.5mm)</t>
  </si>
  <si>
    <t>Zahnräder mit Stirnverzahnung (60z Nabe, d 40x1.5mm)</t>
  </si>
  <si>
    <t>Zahnstangen (Zahnstange parallel 10L / 20Z)</t>
  </si>
  <si>
    <t>Zahnstangen (Zahnstange winklig 10L / 20Z)</t>
  </si>
  <si>
    <t>Zahnstangengetriebe</t>
  </si>
  <si>
    <t>Z-Schienen (1/3/1/8 Loch)</t>
  </si>
  <si>
    <t>Z-Schienen (1/5/1/8 Loch)</t>
  </si>
  <si>
    <t>Zubehör für CD-Rad (Pneu für CD-Rad d 127x6)</t>
  </si>
  <si>
    <t>Zubehör für CD-Rad (Raddeckel für CD-Rad d 127x6)</t>
  </si>
  <si>
    <t>Zubehör für CD-Rad (Radnabe für CD-Rad d 127x6)</t>
  </si>
  <si>
    <t>105a</t>
  </si>
  <si>
    <t>Schlitzschraubenzieher Holzgriff - Neu Inbusschrauber kugelig sw2</t>
  </si>
  <si>
    <t>Schlitzschraubenzieher Kunststoffgriff auf Anfrage erhältlich  - Neu Inbusschrauber kugelig sw2</t>
  </si>
  <si>
    <t>Gabelschlüssel sw 7mm - Nicht mehr erhältlich, neu SW6</t>
  </si>
  <si>
    <t>2xBSW 5/32</t>
  </si>
  <si>
    <t>- alte Schrauben nicht mehr erhältlich - Neu Inbusschrauben M4x7mm (Kopf 6mm) S006</t>
  </si>
  <si>
    <t>- alte Schrauben nicht mehr erhältlich - Neu Inbusschrauben M4x20mm (Kopf 6mm) S009</t>
  </si>
  <si>
    <t>- alte Stellschrauben nicht mehr erhältlich - Neu Madenschraube M4x4 S025</t>
  </si>
  <si>
    <t>135°, 11L</t>
  </si>
  <si>
    <t>135°, 2L</t>
  </si>
  <si>
    <t>Frstwinkel einfach</t>
  </si>
  <si>
    <t>135°, 1L</t>
  </si>
  <si>
    <t>281</t>
  </si>
  <si>
    <t>283</t>
  </si>
  <si>
    <t>285</t>
  </si>
  <si>
    <t>286</t>
  </si>
  <si>
    <t>288</t>
  </si>
  <si>
    <t>289</t>
  </si>
  <si>
    <t>290</t>
  </si>
  <si>
    <t>d110mm</t>
  </si>
  <si>
    <t>d120mm</t>
  </si>
  <si>
    <t>136a</t>
  </si>
  <si>
    <t>78L</t>
  </si>
  <si>
    <t>Pneu passend zu Nr. 59 (alte Version)</t>
  </si>
  <si>
    <t>59c</t>
  </si>
  <si>
    <t>S005</t>
  </si>
  <si>
    <t>Mutter M4 x sw6</t>
  </si>
  <si>
    <t>T030</t>
  </si>
  <si>
    <t>Raupenglied rot</t>
  </si>
  <si>
    <t>K062</t>
  </si>
  <si>
    <t xml:space="preserve"> - als Set nicht mehr erhältlich - Raupenglied K062 oder Baggerschaufel T030 einzeln möglich</t>
  </si>
  <si>
    <t>Z200</t>
  </si>
  <si>
    <t>Z201</t>
  </si>
  <si>
    <t>Z202</t>
  </si>
  <si>
    <t>Z203</t>
  </si>
  <si>
    <t>Z204</t>
  </si>
  <si>
    <t>Z205</t>
  </si>
  <si>
    <t>Z206</t>
  </si>
  <si>
    <t>Z207</t>
  </si>
  <si>
    <t>Antriebsrad fur Transportkette T16</t>
  </si>
  <si>
    <t>Antriebsrad für Transportkette T17</t>
  </si>
  <si>
    <t>Antriebsrad fur Transportkette T15</t>
  </si>
  <si>
    <t>Antriebsrad fur Transportkette T14</t>
  </si>
  <si>
    <t>Antriebsrad fur Transportkette T13</t>
  </si>
  <si>
    <t>Antriebsrad fur Transportkette T12</t>
  </si>
  <si>
    <t>Antriebsrad fur Transportkette T11</t>
  </si>
  <si>
    <t>Antriebsrad fur Transportkette T10</t>
  </si>
  <si>
    <t>Baggerschaufel</t>
  </si>
  <si>
    <t>KS62</t>
  </si>
  <si>
    <t>Raupenglied rot, Set 24 Stück</t>
  </si>
  <si>
    <t>Baugruppen</t>
  </si>
  <si>
    <t>Rahmen</t>
  </si>
  <si>
    <t>Vorderachs-
aufhängung</t>
  </si>
  <si>
    <t>Hinterachs-
aufhängung</t>
  </si>
  <si>
    <t>Ausrichten Chassis</t>
  </si>
  <si>
    <t>Hinterachse</t>
  </si>
  <si>
    <t>Optional</t>
  </si>
  <si>
    <t>XP001</t>
  </si>
  <si>
    <t>Profile (1 Loch)</t>
  </si>
  <si>
    <t>Vorderachse</t>
  </si>
  <si>
    <t>XS001</t>
  </si>
  <si>
    <t>Fahr-
getriebe</t>
  </si>
  <si>
    <t>XZ001</t>
  </si>
  <si>
    <t>Zahnrad mit Stirnverzahnung (19z Nabe, d 14 x 6mm) ohne Nabe</t>
  </si>
  <si>
    <t>Zahnrad 6x14mm, 19z</t>
  </si>
  <si>
    <t>Schalt-
gestänge</t>
  </si>
  <si>
    <t>Kardan-
welle</t>
  </si>
  <si>
    <t>Lenkung</t>
  </si>
  <si>
    <t>Antriebswelle
&amp; Kupplung</t>
  </si>
  <si>
    <t>XT001</t>
  </si>
  <si>
    <t>Druckfeder Ø4/6 x 15, ØDraht 0,8…1mm</t>
  </si>
  <si>
    <t>Schnecke 14x20</t>
  </si>
  <si>
    <t>Kupplungs
gestänge</t>
  </si>
  <si>
    <t>XS002</t>
  </si>
  <si>
    <t>XS004</t>
  </si>
  <si>
    <t>Kipper-
getriebe (UE)</t>
  </si>
  <si>
    <t>Kipper-
getriebe (OE)</t>
  </si>
  <si>
    <t>XS006</t>
  </si>
  <si>
    <t>XK001</t>
  </si>
  <si>
    <t>XT002</t>
  </si>
  <si>
    <t>Nabenkupplung mit Schlitz</t>
  </si>
  <si>
    <t>Kipper-
Betätigung</t>
  </si>
  <si>
    <t>Kipper-
Hubarm (SR)</t>
  </si>
  <si>
    <t>Kipper-
Hubarm (UA)</t>
  </si>
  <si>
    <t>Kipper-
Hubarm (OA)</t>
  </si>
  <si>
    <t>XS003</t>
  </si>
  <si>
    <t>S014</t>
  </si>
  <si>
    <t>Kipper-
Hubarm (Z)</t>
  </si>
  <si>
    <t>Auflage
seitlich</t>
  </si>
  <si>
    <t>Mulden-
rahmen</t>
  </si>
  <si>
    <t>Rahmen
ausrichten</t>
  </si>
  <si>
    <t>K-Gestänge 
vorne</t>
  </si>
  <si>
    <t>K-Gestänge 
hinten</t>
  </si>
  <si>
    <t>K-Gestänge 
Verbindung</t>
  </si>
  <si>
    <t>XK002</t>
  </si>
  <si>
    <t>Seitenflansch mit Langloch</t>
  </si>
  <si>
    <t>K-Gestänge
Mittelzentr.</t>
  </si>
  <si>
    <t>Verbindung
Arm-Mulde</t>
  </si>
  <si>
    <t>K-Auflage
hinten</t>
  </si>
  <si>
    <t>Mulde
Boden</t>
  </si>
  <si>
    <t>XB001</t>
  </si>
  <si>
    <t>XB002</t>
  </si>
  <si>
    <t>Lochband 2-reihig (17 Loch)</t>
  </si>
  <si>
    <t>Lochband 2-reihig (23 Loch)</t>
  </si>
  <si>
    <t>Mulde
hinten</t>
  </si>
  <si>
    <t>XS008</t>
  </si>
  <si>
    <t>Mutter M4x0,5D, SW7</t>
  </si>
  <si>
    <t>Mulde
seitlich</t>
  </si>
  <si>
    <t>XB003</t>
  </si>
  <si>
    <t>Lochband 5x28</t>
  </si>
  <si>
    <t>XV001</t>
  </si>
  <si>
    <t>L-Schiene (1 Loch)</t>
  </si>
  <si>
    <t>Schraube M4x5mm (Kopf 6mm)</t>
  </si>
  <si>
    <t>K-Boden
Anpassungen</t>
  </si>
  <si>
    <t>K-Boden
Fahrer</t>
  </si>
  <si>
    <t>K-Boden
Beifahrer</t>
  </si>
  <si>
    <t>K-Boden
Konsole</t>
  </si>
  <si>
    <t>XP002</t>
  </si>
  <si>
    <t>XE003</t>
  </si>
  <si>
    <t>XP003</t>
  </si>
  <si>
    <t>Flexible Platte 3x6</t>
  </si>
  <si>
    <t>L-Bügel 1/2</t>
  </si>
  <si>
    <t>Schirmblech
hinten</t>
  </si>
  <si>
    <t>Flexible Platte 4x11 (oder 2x 4/6)</t>
  </si>
  <si>
    <t>Werkzeug-
kasten</t>
  </si>
  <si>
    <t>Tank</t>
  </si>
  <si>
    <t>Kabine</t>
  </si>
  <si>
    <t>Scharnier - Anfragen bitte an kontakt@stokys.ch -</t>
  </si>
  <si>
    <t>XS009</t>
  </si>
  <si>
    <t>Energie- 
versorgung</t>
  </si>
  <si>
    <t>Allgemein</t>
  </si>
  <si>
    <t>Teile</t>
  </si>
  <si>
    <t>Gesamt-Stückliste Dreiseiten-Kipper</t>
  </si>
  <si>
    <t>Inbusschraube (mit kleinem Kopf) M4x25</t>
  </si>
  <si>
    <t>Inbusschraube M4x12 (normaler Kopf)</t>
  </si>
  <si>
    <t>Inbusschraube M4x12 (Kleiner Kopf)</t>
  </si>
  <si>
    <t>Torsionsfeder: Draht Ø0,8, Øinnen 4, 7 Windungen</t>
  </si>
  <si>
    <t>Inbusschraube mit extrem flachem Kopf M4x8</t>
  </si>
  <si>
    <t>(Unterlag-)Scheibe Ø4,5 / 15 x 3, Messing</t>
  </si>
  <si>
    <t xml:space="preserve">Kunststoff Unterlagscheibe M4 (Øaussen=9mm, 1mm dick) </t>
  </si>
  <si>
    <t>BEACHTE DIE BEMERKUNGEN (POPUP) BEI DEN ARTIKELNUMMERN (rote Ecke)
Schriftfarbe: schwarz=Kaufteil Stokys, blau=aus Stokys-Kaufteil hergestellt, blau=Normteil (Fachhandel), braun=altes Stokys-Kaufteil (nicht mehr im Katalog, nachfragen)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</si>
</sst>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;\-0;;@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u/>
      <sz val="18"/>
      <name val="Arial"/>
      <family val="2"/>
    </font>
    <font>
      <u/>
      <sz val="1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sz val="9"/>
      <color indexed="81"/>
      <name val="Tahoma"/>
      <family val="2"/>
    </font>
    <font>
      <sz val="10"/>
      <color theme="4" tint="-0.249977111117893"/>
      <name val="Arial"/>
      <family val="2"/>
    </font>
    <font>
      <sz val="10"/>
      <color theme="6" tint="-0.249977111117893"/>
      <name val="Arial"/>
      <family val="2"/>
    </font>
    <font>
      <sz val="10"/>
      <color theme="9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0">
    <xf numFmtId="0" fontId="0" fillId="0" borderId="0"/>
    <xf numFmtId="0" fontId="7" fillId="0" borderId="0"/>
    <xf numFmtId="0" fontId="3" fillId="0" borderId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Alignment="1">
      <alignment horizontal="right"/>
    </xf>
    <xf numFmtId="0" fontId="7" fillId="0" borderId="0" xfId="0" applyFont="1"/>
    <xf numFmtId="0" fontId="4" fillId="0" borderId="0" xfId="0" applyFont="1"/>
    <xf numFmtId="0" fontId="4" fillId="2" borderId="3" xfId="0" applyFont="1" applyFill="1" applyBorder="1"/>
    <xf numFmtId="0" fontId="0" fillId="0" borderId="0" xfId="0" applyAlignment="1">
      <alignment horizontal="left"/>
    </xf>
    <xf numFmtId="0" fontId="4" fillId="2" borderId="0" xfId="0" applyFont="1" applyFill="1" applyBorder="1"/>
    <xf numFmtId="0" fontId="6" fillId="0" borderId="8" xfId="0" applyFont="1" applyBorder="1" applyAlignment="1">
      <alignment horizontal="right"/>
    </xf>
    <xf numFmtId="0" fontId="0" fillId="0" borderId="8" xfId="0" applyBorder="1"/>
    <xf numFmtId="0" fontId="6" fillId="0" borderId="8" xfId="0" applyFont="1" applyBorder="1"/>
    <xf numFmtId="0" fontId="6" fillId="0" borderId="8" xfId="0" applyFont="1" applyBorder="1" applyAlignment="1">
      <alignment horizontal="left"/>
    </xf>
    <xf numFmtId="0" fontId="0" fillId="0" borderId="8" xfId="0" applyBorder="1" applyAlignment="1">
      <alignment horizontal="right"/>
    </xf>
    <xf numFmtId="0" fontId="4" fillId="2" borderId="9" xfId="0" applyFont="1" applyFill="1" applyBorder="1"/>
    <xf numFmtId="0" fontId="4" fillId="2" borderId="9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6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0" fontId="4" fillId="2" borderId="18" xfId="0" applyFont="1" applyFill="1" applyBorder="1"/>
    <xf numFmtId="0" fontId="4" fillId="2" borderId="19" xfId="0" applyFont="1" applyFill="1" applyBorder="1"/>
    <xf numFmtId="0" fontId="4" fillId="2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7" fillId="0" borderId="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23" xfId="0" applyFont="1" applyBorder="1" applyAlignment="1"/>
    <xf numFmtId="0" fontId="7" fillId="0" borderId="22" xfId="0" applyFont="1" applyBorder="1" applyAlignment="1"/>
    <xf numFmtId="0" fontId="7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4" fillId="0" borderId="1" xfId="0" applyFont="1" applyFill="1" applyBorder="1"/>
    <xf numFmtId="0" fontId="7" fillId="0" borderId="1" xfId="0" applyFont="1" applyFill="1" applyBorder="1"/>
    <xf numFmtId="0" fontId="0" fillId="0" borderId="15" xfId="0" applyFill="1" applyBorder="1"/>
    <xf numFmtId="0" fontId="7" fillId="0" borderId="1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7" fillId="0" borderId="6" xfId="0" applyFont="1" applyFill="1" applyBorder="1" applyAlignment="1">
      <alignment horizontal="left"/>
    </xf>
    <xf numFmtId="0" fontId="7" fillId="3" borderId="21" xfId="0" applyFont="1" applyFill="1" applyBorder="1" applyProtection="1">
      <protection locked="0"/>
    </xf>
    <xf numFmtId="0" fontId="7" fillId="3" borderId="29" xfId="0" applyFont="1" applyFill="1" applyBorder="1" applyAlignment="1" applyProtection="1">
      <alignment horizontal="right"/>
      <protection locked="0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6" xfId="0" applyFill="1" applyBorder="1" applyAlignment="1">
      <alignment horizontal="left"/>
    </xf>
    <xf numFmtId="0" fontId="7" fillId="0" borderId="1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1" xfId="0" quotePrefix="1" applyFont="1" applyFill="1" applyBorder="1" applyAlignment="1">
      <alignment horizontal="right"/>
    </xf>
    <xf numFmtId="0" fontId="7" fillId="0" borderId="1" xfId="0" quotePrefix="1" applyFont="1" applyFill="1" applyBorder="1"/>
    <xf numFmtId="0" fontId="0" fillId="0" borderId="1" xfId="0" quotePrefix="1" applyFill="1" applyBorder="1"/>
    <xf numFmtId="14" fontId="0" fillId="0" borderId="1" xfId="0" applyNumberFormat="1" applyFill="1" applyBorder="1" applyAlignment="1">
      <alignment horizontal="right"/>
    </xf>
    <xf numFmtId="0" fontId="7" fillId="0" borderId="1" xfId="1" quotePrefix="1" applyFill="1" applyBorder="1"/>
    <xf numFmtId="0" fontId="7" fillId="0" borderId="15" xfId="1" applyFont="1" applyFill="1" applyBorder="1"/>
    <xf numFmtId="0" fontId="7" fillId="0" borderId="1" xfId="1" quotePrefix="1" applyFont="1" applyFill="1" applyBorder="1" applyAlignment="1">
      <alignment horizontal="right"/>
    </xf>
    <xf numFmtId="0" fontId="7" fillId="0" borderId="4" xfId="1" applyFont="1" applyFill="1" applyBorder="1" applyAlignment="1">
      <alignment horizontal="right"/>
    </xf>
    <xf numFmtId="0" fontId="7" fillId="0" borderId="6" xfId="1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49" fontId="0" fillId="0" borderId="13" xfId="0" applyNumberFormat="1" applyFill="1" applyBorder="1" applyAlignment="1">
      <alignment horizontal="right"/>
    </xf>
    <xf numFmtId="49" fontId="7" fillId="0" borderId="13" xfId="0" applyNumberFormat="1" applyFont="1" applyFill="1" applyBorder="1" applyAlignment="1">
      <alignment horizontal="right"/>
    </xf>
    <xf numFmtId="49" fontId="0" fillId="0" borderId="33" xfId="0" applyNumberFormat="1" applyFill="1" applyBorder="1" applyAlignment="1">
      <alignment horizontal="right"/>
    </xf>
    <xf numFmtId="49" fontId="7" fillId="0" borderId="33" xfId="0" applyNumberFormat="1" applyFont="1" applyFill="1" applyBorder="1" applyAlignment="1">
      <alignment horizontal="right"/>
    </xf>
    <xf numFmtId="0" fontId="7" fillId="0" borderId="15" xfId="0" applyFont="1" applyFill="1" applyBorder="1" applyAlignment="1">
      <alignment wrapText="1"/>
    </xf>
    <xf numFmtId="0" fontId="4" fillId="0" borderId="0" xfId="0" applyFont="1" applyFill="1" applyBorder="1"/>
    <xf numFmtId="0" fontId="0" fillId="0" borderId="33" xfId="0" applyBorder="1" applyAlignment="1">
      <alignment horizontal="right"/>
    </xf>
    <xf numFmtId="0" fontId="0" fillId="0" borderId="15" xfId="0" applyBorder="1"/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left"/>
    </xf>
    <xf numFmtId="0" fontId="11" fillId="0" borderId="0" xfId="0" applyFont="1"/>
    <xf numFmtId="164" fontId="2" fillId="0" borderId="34" xfId="0" applyNumberFormat="1" applyFont="1" applyBorder="1" applyAlignment="1">
      <alignment horizontal="left" vertical="center"/>
    </xf>
    <xf numFmtId="0" fontId="7" fillId="0" borderId="26" xfId="0" applyFont="1" applyBorder="1" applyAlignment="1">
      <alignment wrapText="1"/>
    </xf>
    <xf numFmtId="0" fontId="7" fillId="3" borderId="19" xfId="0" applyFont="1" applyFill="1" applyBorder="1" applyProtection="1">
      <protection locked="0"/>
    </xf>
    <xf numFmtId="0" fontId="7" fillId="3" borderId="28" xfId="0" applyFont="1" applyFill="1" applyBorder="1" applyAlignment="1" applyProtection="1">
      <alignment horizontal="right"/>
      <protection locked="0"/>
    </xf>
    <xf numFmtId="0" fontId="7" fillId="0" borderId="10" xfId="0" applyFont="1" applyBorder="1" applyAlignment="1"/>
    <xf numFmtId="0" fontId="7" fillId="3" borderId="24" xfId="0" applyFont="1" applyFill="1" applyBorder="1" applyProtection="1">
      <protection locked="0"/>
    </xf>
    <xf numFmtId="0" fontId="7" fillId="3" borderId="16" xfId="0" applyFont="1" applyFill="1" applyBorder="1" applyAlignment="1" applyProtection="1">
      <alignment horizontal="right"/>
      <protection locked="0"/>
    </xf>
    <xf numFmtId="0" fontId="7" fillId="0" borderId="36" xfId="0" applyFont="1" applyBorder="1" applyAlignment="1"/>
    <xf numFmtId="0" fontId="7" fillId="3" borderId="27" xfId="0" applyFont="1" applyFill="1" applyBorder="1" applyAlignment="1" applyProtection="1">
      <alignment horizontal="right"/>
      <protection locked="0"/>
    </xf>
    <xf numFmtId="0" fontId="12" fillId="0" borderId="0" xfId="0" applyFont="1"/>
    <xf numFmtId="0" fontId="7" fillId="4" borderId="0" xfId="0" applyFont="1" applyFill="1" applyBorder="1" applyAlignment="1">
      <alignment horizontal="left" vertical="center"/>
    </xf>
    <xf numFmtId="0" fontId="7" fillId="3" borderId="25" xfId="0" applyFont="1" applyFill="1" applyBorder="1" applyAlignment="1">
      <alignment wrapText="1"/>
    </xf>
    <xf numFmtId="0" fontId="7" fillId="3" borderId="30" xfId="0" applyFont="1" applyFill="1" applyBorder="1" applyAlignment="1">
      <alignment horizontal="left" wrapText="1"/>
    </xf>
    <xf numFmtId="164" fontId="7" fillId="0" borderId="20" xfId="0" applyNumberFormat="1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164" fontId="7" fillId="0" borderId="32" xfId="0" applyNumberFormat="1" applyFont="1" applyBorder="1" applyAlignment="1">
      <alignment horizontal="right"/>
    </xf>
    <xf numFmtId="0" fontId="7" fillId="0" borderId="31" xfId="0" applyFont="1" applyBorder="1" applyAlignment="1">
      <alignment horizontal="center"/>
    </xf>
    <xf numFmtId="0" fontId="7" fillId="0" borderId="26" xfId="0" applyFont="1" applyBorder="1" applyAlignment="1"/>
    <xf numFmtId="164" fontId="7" fillId="0" borderId="3" xfId="0" applyNumberFormat="1" applyFont="1" applyBorder="1" applyAlignment="1">
      <alignment horizontal="right"/>
    </xf>
    <xf numFmtId="164" fontId="7" fillId="0" borderId="9" xfId="0" applyNumberFormat="1" applyFont="1" applyBorder="1" applyAlignment="1">
      <alignment horizontal="right"/>
    </xf>
    <xf numFmtId="0" fontId="7" fillId="5" borderId="19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7" fillId="5" borderId="24" xfId="0" applyFont="1" applyFill="1" applyBorder="1" applyAlignment="1">
      <alignment horizontal="left"/>
    </xf>
    <xf numFmtId="0" fontId="7" fillId="5" borderId="23" xfId="0" applyFont="1" applyFill="1" applyBorder="1" applyAlignment="1">
      <alignment horizontal="left"/>
    </xf>
    <xf numFmtId="0" fontId="7" fillId="5" borderId="21" xfId="0" applyFont="1" applyFill="1" applyBorder="1" applyAlignment="1">
      <alignment horizontal="left"/>
    </xf>
    <xf numFmtId="0" fontId="7" fillId="5" borderId="22" xfId="0" applyFont="1" applyFill="1" applyBorder="1" applyAlignment="1">
      <alignment horizontal="left"/>
    </xf>
    <xf numFmtId="0" fontId="7" fillId="0" borderId="15" xfId="0" applyFont="1" applyBorder="1"/>
    <xf numFmtId="0" fontId="7" fillId="0" borderId="1" xfId="0" applyFont="1" applyBorder="1" applyAlignment="1">
      <alignment horizontal="right"/>
    </xf>
    <xf numFmtId="0" fontId="13" fillId="0" borderId="1" xfId="0" applyFont="1" applyBorder="1"/>
    <xf numFmtId="0" fontId="13" fillId="0" borderId="0" xfId="0" applyFont="1" applyBorder="1"/>
    <xf numFmtId="0" fontId="13" fillId="0" borderId="0" xfId="0" applyFont="1"/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49" fontId="7" fillId="0" borderId="33" xfId="1" applyNumberFormat="1" applyFont="1" applyFill="1" applyBorder="1" applyAlignment="1">
      <alignment horizontal="right"/>
    </xf>
    <xf numFmtId="0" fontId="0" fillId="0" borderId="14" xfId="0" applyBorder="1"/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left"/>
    </xf>
    <xf numFmtId="0" fontId="13" fillId="0" borderId="2" xfId="0" applyFont="1" applyBorder="1"/>
    <xf numFmtId="0" fontId="4" fillId="0" borderId="0" xfId="0" quotePrefix="1" applyFont="1" applyFill="1" applyBorder="1"/>
    <xf numFmtId="0" fontId="4" fillId="0" borderId="0" xfId="1" applyFont="1" applyFill="1" applyBorder="1"/>
    <xf numFmtId="0" fontId="7" fillId="0" borderId="2" xfId="0" quotePrefix="1" applyFont="1" applyFill="1" applyBorder="1"/>
    <xf numFmtId="0" fontId="11" fillId="0" borderId="0" xfId="0" applyFont="1" applyProtection="1">
      <protection locked="0"/>
    </xf>
    <xf numFmtId="0" fontId="7" fillId="3" borderId="21" xfId="0" applyFont="1" applyFill="1" applyBorder="1" applyAlignment="1" applyProtection="1">
      <alignment horizontal="right"/>
      <protection locked="0"/>
    </xf>
    <xf numFmtId="0" fontId="7" fillId="3" borderId="17" xfId="0" applyFont="1" applyFill="1" applyBorder="1" applyAlignment="1" applyProtection="1">
      <alignment horizontal="right"/>
      <protection locked="0"/>
    </xf>
    <xf numFmtId="0" fontId="7" fillId="0" borderId="0" xfId="0" applyFont="1" applyBorder="1"/>
    <xf numFmtId="0" fontId="7" fillId="0" borderId="19" xfId="0" applyFont="1" applyFill="1" applyBorder="1" applyProtection="1">
      <protection locked="0"/>
    </xf>
    <xf numFmtId="0" fontId="7" fillId="0" borderId="24" xfId="0" applyFont="1" applyFill="1" applyBorder="1" applyProtection="1">
      <protection locked="0"/>
    </xf>
    <xf numFmtId="0" fontId="7" fillId="0" borderId="21" xfId="0" applyFont="1" applyFill="1" applyBorder="1" applyProtection="1">
      <protection locked="0"/>
    </xf>
    <xf numFmtId="164" fontId="7" fillId="0" borderId="35" xfId="0" applyNumberFormat="1" applyFont="1" applyFill="1" applyBorder="1" applyAlignment="1">
      <alignment horizontal="center" wrapText="1"/>
    </xf>
    <xf numFmtId="0" fontId="7" fillId="5" borderId="16" xfId="0" applyFont="1" applyFill="1" applyBorder="1" applyAlignment="1" applyProtection="1">
      <alignment horizontal="right"/>
      <protection locked="0"/>
    </xf>
    <xf numFmtId="0" fontId="7" fillId="3" borderId="24" xfId="0" applyFont="1" applyFill="1" applyBorder="1" applyAlignment="1" applyProtection="1">
      <alignment horizontal="right"/>
      <protection locked="0"/>
    </xf>
    <xf numFmtId="0" fontId="7" fillId="3" borderId="16" xfId="1" applyFont="1" applyFill="1" applyBorder="1" applyProtection="1">
      <protection locked="0"/>
    </xf>
    <xf numFmtId="0" fontId="7" fillId="0" borderId="35" xfId="0" applyFont="1" applyFill="1" applyBorder="1" applyAlignment="1">
      <alignment horizontal="center" wrapText="1"/>
    </xf>
    <xf numFmtId="0" fontId="7" fillId="5" borderId="17" xfId="0" applyFont="1" applyFill="1" applyBorder="1" applyAlignment="1" applyProtection="1">
      <alignment horizontal="right"/>
      <protection locked="0"/>
    </xf>
    <xf numFmtId="0" fontId="7" fillId="3" borderId="21" xfId="0" applyFont="1" applyFill="1" applyBorder="1" applyAlignment="1" applyProtection="1">
      <alignment horizontal="center" vertical="top"/>
      <protection locked="0"/>
    </xf>
    <xf numFmtId="0" fontId="7" fillId="3" borderId="17" xfId="0" applyFont="1" applyFill="1" applyBorder="1" applyAlignment="1" applyProtection="1">
      <alignment horizontal="center" vertical="top" wrapText="1"/>
      <protection locked="0"/>
    </xf>
    <xf numFmtId="0" fontId="7" fillId="5" borderId="17" xfId="0" applyFont="1" applyFill="1" applyBorder="1" applyAlignment="1" applyProtection="1">
      <alignment horizontal="center" vertical="top" wrapText="1"/>
      <protection locked="0"/>
    </xf>
    <xf numFmtId="0" fontId="7" fillId="5" borderId="0" xfId="0" applyFont="1" applyFill="1"/>
    <xf numFmtId="0" fontId="7" fillId="5" borderId="30" xfId="0" applyFont="1" applyFill="1" applyBorder="1" applyAlignment="1" applyProtection="1">
      <alignment horizontal="center" vertical="top"/>
      <protection locked="0"/>
    </xf>
    <xf numFmtId="0" fontId="7" fillId="5" borderId="26" xfId="0" applyFont="1" applyFill="1" applyBorder="1" applyAlignment="1" applyProtection="1">
      <alignment horizontal="right"/>
      <protection locked="0"/>
    </xf>
    <xf numFmtId="0" fontId="7" fillId="5" borderId="27" xfId="0" applyFont="1" applyFill="1" applyBorder="1" applyAlignment="1" applyProtection="1">
      <alignment horizontal="right"/>
      <protection locked="0"/>
    </xf>
    <xf numFmtId="0" fontId="7" fillId="5" borderId="29" xfId="0" applyFont="1" applyFill="1" applyBorder="1" applyAlignment="1" applyProtection="1">
      <alignment horizontal="right"/>
      <protection locked="0"/>
    </xf>
    <xf numFmtId="0" fontId="7" fillId="0" borderId="1" xfId="0" quotePrefix="1" applyFont="1" applyFill="1" applyBorder="1" applyAlignment="1">
      <alignment wrapText="1"/>
    </xf>
    <xf numFmtId="0" fontId="7" fillId="0" borderId="15" xfId="1" applyFont="1" applyFill="1" applyBorder="1"/>
    <xf numFmtId="0" fontId="14" fillId="0" borderId="0" xfId="0" applyFont="1"/>
    <xf numFmtId="0" fontId="16" fillId="3" borderId="16" xfId="0" applyFont="1" applyFill="1" applyBorder="1" applyAlignment="1" applyProtection="1">
      <alignment horizontal="right"/>
      <protection locked="0"/>
    </xf>
    <xf numFmtId="0" fontId="17" fillId="3" borderId="16" xfId="0" applyFont="1" applyFill="1" applyBorder="1" applyAlignment="1" applyProtection="1">
      <alignment horizontal="right"/>
      <protection locked="0"/>
    </xf>
    <xf numFmtId="0" fontId="17" fillId="3" borderId="27" xfId="0" applyFont="1" applyFill="1" applyBorder="1" applyAlignment="1" applyProtection="1">
      <alignment horizontal="right"/>
      <protection locked="0"/>
    </xf>
    <xf numFmtId="0" fontId="16" fillId="3" borderId="27" xfId="0" applyFont="1" applyFill="1" applyBorder="1" applyAlignment="1" applyProtection="1">
      <alignment horizontal="right"/>
      <protection locked="0"/>
    </xf>
    <xf numFmtId="0" fontId="7" fillId="3" borderId="24" xfId="1" applyFont="1" applyFill="1" applyBorder="1" applyProtection="1">
      <protection locked="0"/>
    </xf>
    <xf numFmtId="0" fontId="7" fillId="3" borderId="16" xfId="1" applyFont="1" applyFill="1" applyBorder="1" applyAlignment="1" applyProtection="1">
      <alignment horizontal="right"/>
      <protection locked="0"/>
    </xf>
    <xf numFmtId="0" fontId="7" fillId="3" borderId="27" xfId="1" applyFont="1" applyFill="1" applyBorder="1" applyAlignment="1" applyProtection="1">
      <alignment horizontal="right"/>
      <protection locked="0"/>
    </xf>
    <xf numFmtId="0" fontId="4" fillId="0" borderId="0" xfId="1" applyFont="1" applyFill="1" applyBorder="1"/>
    <xf numFmtId="0" fontId="16" fillId="3" borderId="16" xfId="1" applyFont="1" applyFill="1" applyBorder="1" applyAlignment="1" applyProtection="1">
      <alignment horizontal="right"/>
      <protection locked="0"/>
    </xf>
    <xf numFmtId="0" fontId="18" fillId="3" borderId="16" xfId="0" applyFont="1" applyFill="1" applyBorder="1" applyAlignment="1" applyProtection="1">
      <alignment horizontal="right"/>
      <protection locked="0"/>
    </xf>
    <xf numFmtId="0" fontId="18" fillId="3" borderId="27" xfId="0" applyFont="1" applyFill="1" applyBorder="1" applyAlignment="1" applyProtection="1">
      <alignment horizontal="right"/>
      <protection locked="0"/>
    </xf>
    <xf numFmtId="164" fontId="2" fillId="3" borderId="37" xfId="0" applyNumberFormat="1" applyFont="1" applyFill="1" applyBorder="1" applyAlignment="1">
      <alignment horizontal="center" vertical="center"/>
    </xf>
    <xf numFmtId="164" fontId="2" fillId="3" borderId="38" xfId="0" applyNumberFormat="1" applyFont="1" applyFill="1" applyBorder="1" applyAlignment="1">
      <alignment horizontal="center" vertical="center"/>
    </xf>
    <xf numFmtId="0" fontId="7" fillId="0" borderId="37" xfId="0" applyFont="1" applyBorder="1" applyAlignment="1">
      <alignment horizontal="left" vertical="top"/>
    </xf>
    <xf numFmtId="0" fontId="7" fillId="0" borderId="38" xfId="0" applyFont="1" applyBorder="1" applyAlignment="1">
      <alignment horizontal="left" vertical="top"/>
    </xf>
    <xf numFmtId="0" fontId="7" fillId="0" borderId="34" xfId="0" applyFont="1" applyBorder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7" fillId="3" borderId="37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wrapText="1"/>
    </xf>
    <xf numFmtId="0" fontId="7" fillId="5" borderId="34" xfId="0" applyFont="1" applyFill="1" applyBorder="1" applyAlignment="1">
      <alignment wrapText="1"/>
    </xf>
    <xf numFmtId="164" fontId="2" fillId="0" borderId="37" xfId="0" applyNumberFormat="1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</cellXfs>
  <cellStyles count="10">
    <cellStyle name="Besuchter Hyperlink" xfId="5" builtinId="9" hidden="1"/>
    <cellStyle name="Hyperlink" xfId="4" builtinId="8" hidden="1"/>
    <cellStyle name="Komma 2" xfId="3"/>
    <cellStyle name="Komma 2 2" xfId="7"/>
    <cellStyle name="Komma 2 3" xfId="9"/>
    <cellStyle name="Standard" xfId="0" builtinId="0"/>
    <cellStyle name="Standard 2" xfId="1"/>
    <cellStyle name="Standard 3" xfId="2"/>
    <cellStyle name="Standard 3 2" xfId="6"/>
    <cellStyle name="Standard 3 3" xfId="8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142875</xdr:colOff>
          <xdr:row>2</xdr:row>
          <xdr:rowOff>104775</xdr:rowOff>
        </xdr:from>
        <xdr:to>
          <xdr:col>3</xdr:col>
          <xdr:colOff>1209675</xdr:colOff>
          <xdr:row>2</xdr:row>
          <xdr:rowOff>342900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1323975</xdr:colOff>
          <xdr:row>2</xdr:row>
          <xdr:rowOff>104775</xdr:rowOff>
        </xdr:from>
        <xdr:to>
          <xdr:col>3</xdr:col>
          <xdr:colOff>2390775</xdr:colOff>
          <xdr:row>2</xdr:row>
          <xdr:rowOff>342900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Leeren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514350</xdr:colOff>
          <xdr:row>2</xdr:row>
          <xdr:rowOff>104775</xdr:rowOff>
        </xdr:from>
        <xdr:to>
          <xdr:col>7</xdr:col>
          <xdr:colOff>1666875</xdr:colOff>
          <xdr:row>2</xdr:row>
          <xdr:rowOff>333375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nach alten Nummern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3790950</xdr:colOff>
          <xdr:row>2</xdr:row>
          <xdr:rowOff>95250</xdr:rowOff>
        </xdr:from>
        <xdr:to>
          <xdr:col>7</xdr:col>
          <xdr:colOff>4438650</xdr:colOff>
          <xdr:row>2</xdr:row>
          <xdr:rowOff>323850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Leeren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1771650</xdr:colOff>
          <xdr:row>2</xdr:row>
          <xdr:rowOff>95250</xdr:rowOff>
        </xdr:from>
        <xdr:to>
          <xdr:col>7</xdr:col>
          <xdr:colOff>3695700</xdr:colOff>
          <xdr:row>2</xdr:row>
          <xdr:rowOff>323850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nach neuen Nummern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142875</xdr:colOff>
          <xdr:row>0</xdr:row>
          <xdr:rowOff>47625</xdr:rowOff>
        </xdr:from>
        <xdr:to>
          <xdr:col>6</xdr:col>
          <xdr:colOff>1952625</xdr:colOff>
          <xdr:row>1</xdr:row>
          <xdr:rowOff>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 nach neuen Nummern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2390775</xdr:colOff>
          <xdr:row>0</xdr:row>
          <xdr:rowOff>38100</xdr:rowOff>
        </xdr:from>
        <xdr:to>
          <xdr:col>6</xdr:col>
          <xdr:colOff>4410075</xdr:colOff>
          <xdr:row>1</xdr:row>
          <xdr:rowOff>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 nach alten Nummern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AV169"/>
  <sheetViews>
    <sheetView tabSelected="1" zoomScale="115" zoomScaleNormal="115" zoomScalePageLayoutView="16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9" sqref="E9"/>
    </sheetView>
  </sheetViews>
  <sheetFormatPr baseColWidth="10" defaultColWidth="10.85546875" defaultRowHeight="12.75" x14ac:dyDescent="0.2"/>
  <cols>
    <col min="1" max="1" width="4.42578125" style="2" customWidth="1"/>
    <col min="2" max="2" width="7.85546875" style="32" customWidth="1"/>
    <col min="3" max="3" width="10.42578125" style="27" customWidth="1"/>
    <col min="4" max="4" width="67.42578125" style="28" customWidth="1"/>
    <col min="5" max="13" width="12.140625" style="2" customWidth="1"/>
    <col min="14" max="14" width="8" style="2" bestFit="1" customWidth="1"/>
    <col min="15" max="15" width="12" style="2" bestFit="1" customWidth="1"/>
    <col min="16" max="16" width="9.7109375" style="2" bestFit="1" customWidth="1"/>
    <col min="17" max="36" width="12.140625" style="2" customWidth="1"/>
    <col min="37" max="37" width="12.28515625" style="2" bestFit="1" customWidth="1"/>
    <col min="38" max="45" width="12.140625" style="2" customWidth="1"/>
    <col min="46" max="46" width="10.28515625" style="2" customWidth="1"/>
    <col min="47" max="47" width="12.140625" style="127" customWidth="1"/>
    <col min="48" max="16384" width="10.85546875" style="2"/>
  </cols>
  <sheetData>
    <row r="1" spans="1:48" ht="23.25" x14ac:dyDescent="0.35">
      <c r="A1" s="111" t="s">
        <v>1980</v>
      </c>
      <c r="B1" s="68"/>
    </row>
    <row r="2" spans="1:48" ht="33" customHeight="1" thickBot="1" x14ac:dyDescent="0.25">
      <c r="A2" s="151" t="s">
        <v>1988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</row>
    <row r="3" spans="1:48" ht="33.950000000000003" customHeight="1" thickBot="1" x14ac:dyDescent="0.25">
      <c r="B3" s="146" t="s">
        <v>554</v>
      </c>
      <c r="C3" s="147"/>
      <c r="D3" s="69"/>
      <c r="E3" s="148" t="s">
        <v>1898</v>
      </c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50"/>
    </row>
    <row r="4" spans="1:48" ht="26.25" thickBot="1" x14ac:dyDescent="0.25">
      <c r="B4" s="118" t="s">
        <v>538</v>
      </c>
      <c r="C4" s="122" t="s">
        <v>555</v>
      </c>
      <c r="D4" s="70" t="s">
        <v>542</v>
      </c>
      <c r="E4" s="124" t="s">
        <v>1899</v>
      </c>
      <c r="F4" s="125" t="s">
        <v>1900</v>
      </c>
      <c r="G4" s="125" t="s">
        <v>1901</v>
      </c>
      <c r="H4" s="126" t="s">
        <v>1902</v>
      </c>
      <c r="I4" s="125" t="s">
        <v>1903</v>
      </c>
      <c r="J4" s="125" t="s">
        <v>1907</v>
      </c>
      <c r="K4" s="125" t="s">
        <v>1909</v>
      </c>
      <c r="L4" s="125" t="s">
        <v>1913</v>
      </c>
      <c r="M4" s="125" t="s">
        <v>1914</v>
      </c>
      <c r="N4" s="125" t="s">
        <v>1915</v>
      </c>
      <c r="O4" s="125" t="s">
        <v>1916</v>
      </c>
      <c r="P4" s="125" t="s">
        <v>1920</v>
      </c>
      <c r="Q4" s="125" t="s">
        <v>1923</v>
      </c>
      <c r="R4" s="125" t="s">
        <v>1924</v>
      </c>
      <c r="S4" s="125" t="s">
        <v>1929</v>
      </c>
      <c r="T4" s="125" t="s">
        <v>1930</v>
      </c>
      <c r="U4" s="125" t="s">
        <v>1931</v>
      </c>
      <c r="V4" s="125" t="s">
        <v>1932</v>
      </c>
      <c r="W4" s="125" t="s">
        <v>1935</v>
      </c>
      <c r="X4" s="125" t="s">
        <v>1936</v>
      </c>
      <c r="Y4" s="125" t="s">
        <v>1937</v>
      </c>
      <c r="Z4" s="126" t="s">
        <v>1938</v>
      </c>
      <c r="AA4" s="125" t="s">
        <v>1939</v>
      </c>
      <c r="AB4" s="125" t="s">
        <v>1940</v>
      </c>
      <c r="AC4" s="125" t="s">
        <v>1941</v>
      </c>
      <c r="AD4" s="125" t="s">
        <v>1944</v>
      </c>
      <c r="AE4" s="125" t="s">
        <v>1946</v>
      </c>
      <c r="AF4" s="125" t="s">
        <v>1945</v>
      </c>
      <c r="AG4" s="125" t="s">
        <v>1947</v>
      </c>
      <c r="AH4" s="125" t="s">
        <v>1952</v>
      </c>
      <c r="AI4" s="125" t="s">
        <v>1955</v>
      </c>
      <c r="AJ4" s="125" t="s">
        <v>1952</v>
      </c>
      <c r="AK4" s="125" t="s">
        <v>1961</v>
      </c>
      <c r="AL4" s="125" t="s">
        <v>1962</v>
      </c>
      <c r="AM4" s="125" t="s">
        <v>1963</v>
      </c>
      <c r="AN4" s="125" t="s">
        <v>1964</v>
      </c>
      <c r="AO4" s="125" t="s">
        <v>1970</v>
      </c>
      <c r="AP4" s="125" t="s">
        <v>1972</v>
      </c>
      <c r="AQ4" s="125" t="s">
        <v>1973</v>
      </c>
      <c r="AR4" s="125" t="s">
        <v>1977</v>
      </c>
      <c r="AS4" s="125" t="s">
        <v>1974</v>
      </c>
      <c r="AT4" s="125" t="s">
        <v>1978</v>
      </c>
      <c r="AU4" s="128" t="s">
        <v>1904</v>
      </c>
      <c r="AV4" s="114"/>
    </row>
    <row r="5" spans="1:48" ht="17.100000000000001" customHeight="1" x14ac:dyDescent="0.2">
      <c r="B5" s="115">
        <f t="shared" ref="B5:B49" si="0">SUM(E5:AU5)</f>
        <v>1</v>
      </c>
      <c r="C5" s="144">
        <v>34</v>
      </c>
      <c r="D5" s="73" t="str">
        <f>IFERROR(VLOOKUP(C5,Referenztabelle!A:C,2,FALSE),IF(ISBLANK(C5),"","Unbekannter Artikel"))</f>
        <v>U-Bügel</v>
      </c>
      <c r="E5" s="120"/>
      <c r="F5" s="75"/>
      <c r="G5" s="75"/>
      <c r="H5" s="119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>
        <v>1</v>
      </c>
      <c r="W5" s="75"/>
      <c r="X5" s="75"/>
      <c r="Y5" s="75"/>
      <c r="Z5" s="119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129"/>
    </row>
    <row r="6" spans="1:48" ht="17.100000000000001" customHeight="1" x14ac:dyDescent="0.2">
      <c r="B6" s="116">
        <f t="shared" si="0"/>
        <v>1</v>
      </c>
      <c r="C6" s="144">
        <v>65</v>
      </c>
      <c r="D6" s="76" t="str">
        <f>IFERROR(VLOOKUP(C6,Referenztabelle!A:C,2,FALSE),IF(ISBLANK(C6),"","Unbekannter Artikel"))</f>
        <v>Zahnrad 6x14mm, 19z</v>
      </c>
      <c r="E6" s="120"/>
      <c r="F6" s="75"/>
      <c r="G6" s="75"/>
      <c r="H6" s="119"/>
      <c r="I6" s="75"/>
      <c r="J6" s="75"/>
      <c r="K6" s="75">
        <v>1</v>
      </c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119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130"/>
    </row>
    <row r="7" spans="1:48" ht="17.100000000000001" customHeight="1" x14ac:dyDescent="0.2">
      <c r="B7" s="116">
        <f t="shared" si="0"/>
        <v>1</v>
      </c>
      <c r="C7" s="145">
        <v>70</v>
      </c>
      <c r="D7" s="76" t="str">
        <f>IFERROR(VLOOKUP(C7,Referenztabelle!A:C,2,FALSE),IF(ISBLANK(C7),"","Unbekannter Artikel"))</f>
        <v>Schnecke 14x20</v>
      </c>
      <c r="E7" s="120"/>
      <c r="F7" s="75"/>
      <c r="G7" s="75"/>
      <c r="H7" s="119"/>
      <c r="I7" s="75"/>
      <c r="J7" s="75"/>
      <c r="K7" s="75"/>
      <c r="L7" s="75">
        <v>1</v>
      </c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119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130"/>
    </row>
    <row r="8" spans="1:48" ht="17.100000000000001" customHeight="1" x14ac:dyDescent="0.2">
      <c r="B8" s="116">
        <f t="shared" si="0"/>
        <v>1</v>
      </c>
      <c r="C8" s="77" t="s">
        <v>1186</v>
      </c>
      <c r="D8" s="76" t="str">
        <f>IFERROR(VLOOKUP(C8,Referenztabelle!F:G,2,FALSE),IF(ISBLANK(C8),"","Unbekannter Artikel"))</f>
        <v>Lochbänder 2-reihig (15 Loch)</v>
      </c>
      <c r="E8" s="120"/>
      <c r="F8" s="75"/>
      <c r="G8" s="75"/>
      <c r="H8" s="119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119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>
        <v>1</v>
      </c>
      <c r="AT8" s="75"/>
      <c r="AU8" s="130"/>
    </row>
    <row r="9" spans="1:48" ht="17.100000000000001" customHeight="1" x14ac:dyDescent="0.2">
      <c r="B9" s="116">
        <f t="shared" si="0"/>
        <v>1</v>
      </c>
      <c r="C9" s="77" t="s">
        <v>1190</v>
      </c>
      <c r="D9" s="76" t="str">
        <f>IFERROR(VLOOKUP(C9,Referenztabelle!F:G,2,FALSE),IF(ISBLANK(C9),"","Unbekannter Artikel"))</f>
        <v>Lochbänder 2-reihig (4 Loch)</v>
      </c>
      <c r="E9" s="120"/>
      <c r="F9" s="75"/>
      <c r="G9" s="75"/>
      <c r="H9" s="119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119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>
        <v>1</v>
      </c>
      <c r="AO9" s="75"/>
      <c r="AP9" s="75"/>
      <c r="AQ9" s="75"/>
      <c r="AR9" s="75"/>
      <c r="AS9" s="75"/>
      <c r="AT9" s="75"/>
      <c r="AU9" s="130"/>
    </row>
    <row r="10" spans="1:48" ht="17.100000000000001" customHeight="1" x14ac:dyDescent="0.2">
      <c r="B10" s="116">
        <f t="shared" si="0"/>
        <v>2</v>
      </c>
      <c r="C10" s="141" t="s">
        <v>527</v>
      </c>
      <c r="D10" s="76" t="str">
        <f>IFERROR(VLOOKUP(C10,Referenztabelle!F:G,2,FALSE),IF(ISBLANK(C10),"","Unbekannter Artikel"))</f>
        <v>Lochbänder 2-reihig (5 Loch)</v>
      </c>
      <c r="E10" s="120"/>
      <c r="F10" s="75"/>
      <c r="G10" s="75"/>
      <c r="H10" s="119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119"/>
      <c r="AA10" s="75"/>
      <c r="AB10" s="75"/>
      <c r="AC10" s="75"/>
      <c r="AD10" s="75"/>
      <c r="AE10" s="75"/>
      <c r="AF10" s="75"/>
      <c r="AG10" s="75">
        <v>1</v>
      </c>
      <c r="AH10" s="75"/>
      <c r="AI10" s="75"/>
      <c r="AJ10" s="75"/>
      <c r="AK10" s="75"/>
      <c r="AL10" s="75"/>
      <c r="AM10" s="75"/>
      <c r="AN10" s="75">
        <v>1</v>
      </c>
      <c r="AO10" s="75"/>
      <c r="AP10" s="75"/>
      <c r="AQ10" s="75"/>
      <c r="AR10" s="75"/>
      <c r="AS10" s="75"/>
      <c r="AT10" s="75"/>
      <c r="AU10" s="130"/>
    </row>
    <row r="11" spans="1:48" ht="17.100000000000001" customHeight="1" x14ac:dyDescent="0.2">
      <c r="B11" s="116">
        <f t="shared" si="0"/>
        <v>2</v>
      </c>
      <c r="C11" s="75" t="s">
        <v>2</v>
      </c>
      <c r="D11" s="76" t="str">
        <f>IFERROR(VLOOKUP(C11,Referenztabelle!F:G,2,FALSE),IF(ISBLANK(C11),"","Unbekannter Artikel"))</f>
        <v>Lochbänder 2-reihig (7 Loch)</v>
      </c>
      <c r="E11" s="120"/>
      <c r="F11" s="75"/>
      <c r="G11" s="75"/>
      <c r="H11" s="119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119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>
        <v>2</v>
      </c>
      <c r="AO11" s="75"/>
      <c r="AP11" s="75"/>
      <c r="AQ11" s="75"/>
      <c r="AR11" s="75"/>
      <c r="AS11" s="75"/>
      <c r="AT11" s="75"/>
      <c r="AU11" s="130"/>
    </row>
    <row r="12" spans="1:48" ht="17.100000000000001" customHeight="1" x14ac:dyDescent="0.2">
      <c r="B12" s="116">
        <f t="shared" si="0"/>
        <v>9</v>
      </c>
      <c r="C12" s="141" t="s">
        <v>4</v>
      </c>
      <c r="D12" s="76" t="str">
        <f>IFERROR(VLOOKUP(C12,Referenztabelle!F:G,2,FALSE),IF(ISBLANK(C12),"","Unbekannter Artikel"))</f>
        <v>Lochbänder 2-reihig (8 Loch)</v>
      </c>
      <c r="E12" s="139">
        <v>2</v>
      </c>
      <c r="F12" s="75"/>
      <c r="G12" s="75"/>
      <c r="H12" s="119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119"/>
      <c r="AA12" s="75">
        <v>4</v>
      </c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>
        <v>3</v>
      </c>
      <c r="AR12" s="75"/>
      <c r="AS12" s="75"/>
      <c r="AT12" s="75"/>
      <c r="AU12" s="130"/>
    </row>
    <row r="13" spans="1:48" ht="17.100000000000001" customHeight="1" x14ac:dyDescent="0.2">
      <c r="B13" s="116">
        <f t="shared" si="0"/>
        <v>2</v>
      </c>
      <c r="C13" s="75" t="s">
        <v>9</v>
      </c>
      <c r="D13" s="76" t="str">
        <f>IFERROR(VLOOKUP(C13,Referenztabelle!F:G,2,FALSE),IF(ISBLANK(C13),"","Unbekannter Artikel"))</f>
        <v>Lochbänder 3-reihig (5 Loch)</v>
      </c>
      <c r="E13" s="120"/>
      <c r="F13" s="75"/>
      <c r="G13" s="75">
        <v>2</v>
      </c>
      <c r="H13" s="119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119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130"/>
    </row>
    <row r="14" spans="1:48" ht="17.100000000000001" customHeight="1" x14ac:dyDescent="0.2">
      <c r="B14" s="116">
        <f t="shared" si="0"/>
        <v>1</v>
      </c>
      <c r="C14" s="77" t="s">
        <v>423</v>
      </c>
      <c r="D14" s="76" t="str">
        <f>IFERROR(VLOOKUP(C14,Referenztabelle!F:G,2,FALSE),IF(ISBLANK(C14),"","Unbekannter Artikel"))</f>
        <v>Lochbänder 3-reihig (9 Loch)</v>
      </c>
      <c r="E14" s="120"/>
      <c r="F14" s="75"/>
      <c r="G14" s="75"/>
      <c r="H14" s="119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119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>
        <v>1</v>
      </c>
      <c r="AT14" s="75"/>
      <c r="AU14" s="130"/>
    </row>
    <row r="15" spans="1:48" ht="17.100000000000001" customHeight="1" x14ac:dyDescent="0.2">
      <c r="B15" s="116">
        <f t="shared" si="0"/>
        <v>2</v>
      </c>
      <c r="C15" s="77" t="s">
        <v>424</v>
      </c>
      <c r="D15" s="76" t="str">
        <f>IFERROR(VLOOKUP(C15,Referenztabelle!F:G,2,FALSE),IF(ISBLANK(C15),"","Unbekannter Artikel"))</f>
        <v>Lochbänder 3-reihig (11 Loch)</v>
      </c>
      <c r="E15" s="120"/>
      <c r="F15" s="75"/>
      <c r="G15" s="75"/>
      <c r="H15" s="119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119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>
        <v>2</v>
      </c>
      <c r="AT15" s="75"/>
      <c r="AU15" s="130"/>
    </row>
    <row r="16" spans="1:48" ht="17.100000000000001" customHeight="1" x14ac:dyDescent="0.2">
      <c r="B16" s="116">
        <f t="shared" si="0"/>
        <v>2</v>
      </c>
      <c r="C16" s="77" t="s">
        <v>11</v>
      </c>
      <c r="D16" s="76" t="str">
        <f>IFERROR(VLOOKUP(C16,Referenztabelle!F:G,2,FALSE),IF(ISBLANK(C16),"","Unbekannter Artikel"))</f>
        <v>Lochbänder 3-reihig (17 Loch)</v>
      </c>
      <c r="E16" s="120"/>
      <c r="F16" s="75"/>
      <c r="G16" s="75"/>
      <c r="H16" s="119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119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>
        <v>2</v>
      </c>
      <c r="AT16" s="75"/>
      <c r="AU16" s="130"/>
    </row>
    <row r="17" spans="2:47" ht="17.100000000000001" customHeight="1" x14ac:dyDescent="0.2">
      <c r="B17" s="116">
        <f t="shared" si="0"/>
        <v>4</v>
      </c>
      <c r="C17" s="75" t="s">
        <v>1216</v>
      </c>
      <c r="D17" s="76" t="str">
        <f>IFERROR(VLOOKUP(C17,Referenztabelle!F:G,2,FALSE),IF(ISBLANK(C17),"","Unbekannter Artikel"))</f>
        <v>Lochbänder 4-reihig (4 Loch)</v>
      </c>
      <c r="E17" s="120"/>
      <c r="F17" s="75"/>
      <c r="G17" s="75"/>
      <c r="H17" s="119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119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>
        <v>1</v>
      </c>
      <c r="AM17" s="75">
        <v>1</v>
      </c>
      <c r="AN17" s="75"/>
      <c r="AO17" s="75"/>
      <c r="AP17" s="75">
        <v>2</v>
      </c>
      <c r="AQ17" s="75"/>
      <c r="AR17" s="75"/>
      <c r="AS17" s="75"/>
      <c r="AT17" s="75"/>
      <c r="AU17" s="130"/>
    </row>
    <row r="18" spans="2:47" ht="17.100000000000001" customHeight="1" x14ac:dyDescent="0.2">
      <c r="B18" s="116">
        <f t="shared" si="0"/>
        <v>1</v>
      </c>
      <c r="C18" s="77" t="s">
        <v>1217</v>
      </c>
      <c r="D18" s="76" t="str">
        <f>IFERROR(VLOOKUP(C18,Referenztabelle!F:G,2,FALSE),IF(ISBLANK(C18),"","Unbekannter Artikel"))</f>
        <v>Lochbänder 4-reihig (6 Loch)</v>
      </c>
      <c r="E18" s="120"/>
      <c r="F18" s="75"/>
      <c r="G18" s="75"/>
      <c r="H18" s="119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119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>
        <v>1</v>
      </c>
      <c r="AL18" s="75"/>
      <c r="AM18" s="75"/>
      <c r="AN18" s="75"/>
      <c r="AO18" s="75"/>
      <c r="AP18" s="75"/>
      <c r="AQ18" s="75"/>
      <c r="AR18" s="75"/>
      <c r="AS18" s="75"/>
      <c r="AT18" s="75"/>
      <c r="AU18" s="130"/>
    </row>
    <row r="19" spans="2:47" ht="17.100000000000001" customHeight="1" x14ac:dyDescent="0.2">
      <c r="B19" s="116">
        <f t="shared" si="0"/>
        <v>2</v>
      </c>
      <c r="C19" s="141" t="s">
        <v>12</v>
      </c>
      <c r="D19" s="76" t="str">
        <f>IFERROR(VLOOKUP(C19,Referenztabelle!F:G,2,FALSE),IF(ISBLANK(C19),"","Unbekannter Artikel"))</f>
        <v>Lochbänder 4-reihig (7 Loch)</v>
      </c>
      <c r="E19" s="139">
        <v>2</v>
      </c>
      <c r="F19" s="75"/>
      <c r="G19" s="75"/>
      <c r="H19" s="119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119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130"/>
    </row>
    <row r="20" spans="2:47" ht="17.100000000000001" customHeight="1" x14ac:dyDescent="0.2">
      <c r="B20" s="116">
        <f t="shared" si="0"/>
        <v>7</v>
      </c>
      <c r="C20" s="141" t="s">
        <v>13</v>
      </c>
      <c r="D20" s="76" t="str">
        <f>IFERROR(VLOOKUP(C20,Referenztabelle!F:G,2,FALSE),IF(ISBLANK(C20),"","Unbekannter Artikel"))</f>
        <v>Lochbänder 4-reihig (8 Loch)</v>
      </c>
      <c r="E20" s="121">
        <v>2</v>
      </c>
      <c r="F20" s="75"/>
      <c r="G20" s="75"/>
      <c r="H20" s="119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119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>
        <v>1</v>
      </c>
      <c r="AN20" s="75"/>
      <c r="AO20" s="75"/>
      <c r="AP20" s="75">
        <v>4</v>
      </c>
      <c r="AQ20" s="75"/>
      <c r="AR20" s="75"/>
      <c r="AS20" s="75"/>
      <c r="AT20" s="75"/>
      <c r="AU20" s="130"/>
    </row>
    <row r="21" spans="2:47" ht="17.100000000000001" customHeight="1" x14ac:dyDescent="0.2">
      <c r="B21" s="116">
        <f t="shared" si="0"/>
        <v>2</v>
      </c>
      <c r="C21" s="77" t="s">
        <v>15</v>
      </c>
      <c r="D21" s="76" t="str">
        <f>IFERROR(VLOOKUP(C21,Referenztabelle!F:G,2,FALSE),IF(ISBLANK(C21),"","Unbekannter Artikel"))</f>
        <v>Lochbänder 4-reihig (11 Loch)</v>
      </c>
      <c r="E21" s="75"/>
      <c r="F21" s="75"/>
      <c r="G21" s="75"/>
      <c r="H21" s="119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119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>
        <v>2</v>
      </c>
      <c r="AT21" s="75"/>
      <c r="AU21" s="130"/>
    </row>
    <row r="22" spans="2:47" ht="17.100000000000001" customHeight="1" x14ac:dyDescent="0.2">
      <c r="B22" s="116">
        <f t="shared" si="0"/>
        <v>3</v>
      </c>
      <c r="C22" s="140" t="s">
        <v>425</v>
      </c>
      <c r="D22" s="76" t="str">
        <f>IFERROR(VLOOKUP(C22,Referenztabelle!F:G,2,FALSE),IF(ISBLANK(C22),"","Unbekannter Artikel"))</f>
        <v>Lochbänder 4-reihig (17 Loch)</v>
      </c>
      <c r="E22" s="75"/>
      <c r="F22" s="75"/>
      <c r="G22" s="75"/>
      <c r="H22" s="119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119"/>
      <c r="AA22" s="75"/>
      <c r="AB22" s="75"/>
      <c r="AC22" s="75"/>
      <c r="AD22" s="75"/>
      <c r="AE22" s="75"/>
      <c r="AF22" s="75"/>
      <c r="AG22" s="75">
        <v>1</v>
      </c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>
        <v>2</v>
      </c>
      <c r="AT22" s="75"/>
      <c r="AU22" s="130"/>
    </row>
    <row r="23" spans="2:47" ht="17.100000000000001" customHeight="1" x14ac:dyDescent="0.2">
      <c r="B23" s="116">
        <f t="shared" si="0"/>
        <v>2</v>
      </c>
      <c r="C23" s="141" t="s">
        <v>1226</v>
      </c>
      <c r="D23" s="76" t="str">
        <f>IFERROR(VLOOKUP(C23,Referenztabelle!F:G,2,FALSE),IF(ISBLANK(C23),"","Unbekannter Artikel"))</f>
        <v>Lochbänder 5-reihig (24 Loch)</v>
      </c>
      <c r="E23" s="75"/>
      <c r="F23" s="75"/>
      <c r="G23" s="75"/>
      <c r="H23" s="119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119"/>
      <c r="AA23" s="75"/>
      <c r="AB23" s="75"/>
      <c r="AC23" s="75"/>
      <c r="AD23" s="75"/>
      <c r="AE23" s="75"/>
      <c r="AF23" s="75"/>
      <c r="AG23" s="75">
        <v>2</v>
      </c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130"/>
    </row>
    <row r="24" spans="2:47" ht="17.100000000000001" customHeight="1" x14ac:dyDescent="0.2">
      <c r="B24" s="116">
        <f t="shared" si="0"/>
        <v>1</v>
      </c>
      <c r="C24" s="77" t="s">
        <v>17</v>
      </c>
      <c r="D24" s="76" t="str">
        <f>IFERROR(VLOOKUP(C24,Referenztabelle!F:G,2,FALSE),IF(ISBLANK(C24),"","Unbekannter Artikel"))</f>
        <v>Langlochbänder 2-reihig (1 Loch)</v>
      </c>
      <c r="E24" s="75"/>
      <c r="F24" s="75"/>
      <c r="G24" s="75"/>
      <c r="H24" s="119"/>
      <c r="I24" s="75"/>
      <c r="J24" s="75"/>
      <c r="K24" s="75">
        <v>1</v>
      </c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119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130"/>
    </row>
    <row r="25" spans="2:47" ht="17.100000000000001" customHeight="1" x14ac:dyDescent="0.2">
      <c r="B25" s="116">
        <f t="shared" si="0"/>
        <v>2</v>
      </c>
      <c r="C25" s="77" t="s">
        <v>35</v>
      </c>
      <c r="D25" s="76" t="str">
        <f>IFERROR(VLOOKUP(C25,Referenztabelle!F:G,2,FALSE),IF(ISBLANK(C25),"","Unbekannter Artikel"))</f>
        <v>Lochbänder 5-reihig (7 Loch)</v>
      </c>
      <c r="E25" s="75"/>
      <c r="F25" s="75"/>
      <c r="G25" s="75"/>
      <c r="H25" s="119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119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>
        <v>2</v>
      </c>
      <c r="AT25" s="75"/>
      <c r="AU25" s="130"/>
    </row>
    <row r="26" spans="2:47" ht="17.100000000000001" customHeight="1" x14ac:dyDescent="0.2">
      <c r="B26" s="116">
        <f t="shared" si="0"/>
        <v>1</v>
      </c>
      <c r="C26" s="75" t="s">
        <v>36</v>
      </c>
      <c r="D26" s="76" t="str">
        <f>IFERROR(VLOOKUP(C26,Referenztabelle!F:G,2,FALSE),IF(ISBLANK(C26),"","Unbekannter Artikel"))</f>
        <v>Lochbänder 5-reihig (9 Loch)</v>
      </c>
      <c r="E26" s="75"/>
      <c r="F26" s="75"/>
      <c r="G26" s="75"/>
      <c r="H26" s="119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119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>
        <v>1</v>
      </c>
      <c r="AT26" s="75"/>
      <c r="AU26" s="130"/>
    </row>
    <row r="27" spans="2:47" ht="17.100000000000001" customHeight="1" x14ac:dyDescent="0.2">
      <c r="B27" s="116">
        <f t="shared" si="0"/>
        <v>3</v>
      </c>
      <c r="C27" s="77" t="s">
        <v>37</v>
      </c>
      <c r="D27" s="76" t="str">
        <f>IFERROR(VLOOKUP(C27,Referenztabelle!F:G,2,FALSE),IF(ISBLANK(C27),"","Unbekannter Artikel"))</f>
        <v>Lochbänder 5-reihig (17 Loch)</v>
      </c>
      <c r="E27" s="75"/>
      <c r="F27" s="75"/>
      <c r="G27" s="75"/>
      <c r="H27" s="119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119"/>
      <c r="AA27" s="75"/>
      <c r="AB27" s="75"/>
      <c r="AC27" s="75"/>
      <c r="AD27" s="75"/>
      <c r="AE27" s="75"/>
      <c r="AF27" s="75"/>
      <c r="AG27" s="75"/>
      <c r="AH27" s="75">
        <v>1</v>
      </c>
      <c r="AI27" s="75"/>
      <c r="AJ27" s="75">
        <v>2</v>
      </c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130"/>
    </row>
    <row r="28" spans="2:47" ht="17.100000000000001" customHeight="1" x14ac:dyDescent="0.2">
      <c r="B28" s="116">
        <f t="shared" si="0"/>
        <v>2</v>
      </c>
      <c r="C28" s="75" t="s">
        <v>909</v>
      </c>
      <c r="D28" s="76" t="str">
        <f>IFERROR(VLOOKUP(C28,Referenztabelle!F:G,2,FALSE),IF(ISBLANK(C28),"","Unbekannter Artikel"))</f>
        <v>Lochbänder 5-reihig (11 Loch)</v>
      </c>
      <c r="E28" s="75"/>
      <c r="F28" s="75"/>
      <c r="G28" s="75"/>
      <c r="H28" s="119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119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>
        <v>2</v>
      </c>
      <c r="AT28" s="75"/>
      <c r="AU28" s="130"/>
    </row>
    <row r="29" spans="2:47" ht="17.100000000000001" customHeight="1" x14ac:dyDescent="0.2">
      <c r="B29" s="116">
        <f t="shared" si="0"/>
        <v>2</v>
      </c>
      <c r="C29" s="77" t="s">
        <v>1205</v>
      </c>
      <c r="D29" s="76" t="str">
        <f>IFERROR(VLOOKUP(C29,Referenztabelle!F:G,2,FALSE),IF(ISBLANK(C29),"","Unbekannter Artikel"))</f>
        <v>Lochbänder 3-reihig (4 Loch)</v>
      </c>
      <c r="E29" s="75"/>
      <c r="F29" s="75"/>
      <c r="G29" s="75"/>
      <c r="H29" s="119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119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>
        <v>2</v>
      </c>
      <c r="AT29" s="75"/>
      <c r="AU29" s="130"/>
    </row>
    <row r="30" spans="2:47" ht="17.100000000000001" customHeight="1" x14ac:dyDescent="0.2">
      <c r="B30" s="116">
        <f t="shared" si="0"/>
        <v>2</v>
      </c>
      <c r="C30" s="77" t="s">
        <v>1208</v>
      </c>
      <c r="D30" s="76" t="str">
        <f>IFERROR(VLOOKUP(C30,Referenztabelle!F:G,2,FALSE),IF(ISBLANK(C30),"","Unbekannter Artikel"))</f>
        <v>Lochbänder 3-reihig (8 Loch)</v>
      </c>
      <c r="E30" s="75"/>
      <c r="F30" s="75"/>
      <c r="G30" s="75"/>
      <c r="H30" s="119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119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>
        <v>2</v>
      </c>
      <c r="AR30" s="75"/>
      <c r="AS30" s="75"/>
      <c r="AT30" s="75"/>
      <c r="AU30" s="130"/>
    </row>
    <row r="31" spans="2:47" ht="17.100000000000001" customHeight="1" x14ac:dyDescent="0.2">
      <c r="B31" s="116">
        <f t="shared" si="0"/>
        <v>2</v>
      </c>
      <c r="C31" s="140" t="s">
        <v>1189</v>
      </c>
      <c r="D31" s="76" t="str">
        <f>IFERROR(VLOOKUP(C31,Referenztabelle!F:G,2,FALSE),IF(ISBLANK(C31),"","Unbekannter Artikel"))</f>
        <v>Lochbänder 2-reihig (23 Loch)</v>
      </c>
      <c r="E31" s="75"/>
      <c r="F31" s="75"/>
      <c r="G31" s="75"/>
      <c r="H31" s="119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119"/>
      <c r="AA31" s="75"/>
      <c r="AB31" s="75"/>
      <c r="AC31" s="75"/>
      <c r="AD31" s="75"/>
      <c r="AE31" s="75"/>
      <c r="AF31" s="75"/>
      <c r="AG31" s="75">
        <v>2</v>
      </c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130"/>
    </row>
    <row r="32" spans="2:47" ht="17.100000000000001" customHeight="1" x14ac:dyDescent="0.2">
      <c r="B32" s="116">
        <f t="shared" si="0"/>
        <v>2</v>
      </c>
      <c r="C32" s="77" t="s">
        <v>1196</v>
      </c>
      <c r="D32" s="76" t="str">
        <f>IFERROR(VLOOKUP(C32,Referenztabelle!F:G,2,FALSE),IF(ISBLANK(C32),"","Unbekannter Artikel"))</f>
        <v>Lochbänder 3-reihig (13 Loch)</v>
      </c>
      <c r="E32" s="75"/>
      <c r="F32" s="75"/>
      <c r="G32" s="75"/>
      <c r="H32" s="119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119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>
        <v>2</v>
      </c>
      <c r="AT32" s="75"/>
      <c r="AU32" s="130"/>
    </row>
    <row r="33" spans="2:47" ht="17.100000000000001" customHeight="1" x14ac:dyDescent="0.2">
      <c r="B33" s="116">
        <f t="shared" si="0"/>
        <v>1</v>
      </c>
      <c r="C33" s="77" t="s">
        <v>866</v>
      </c>
      <c r="D33" s="76" t="str">
        <f>IFERROR(VLOOKUP(C33,Referenztabelle!F:G,2,FALSE),IF(ISBLANK(C33),"","Unbekannter Artikel"))</f>
        <v>Lochbänder 5-reihig (8 Loch)</v>
      </c>
      <c r="E33" s="75"/>
      <c r="F33" s="75"/>
      <c r="G33" s="75"/>
      <c r="H33" s="119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119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>
        <v>1</v>
      </c>
      <c r="AQ33" s="75"/>
      <c r="AR33" s="75"/>
      <c r="AS33" s="75"/>
      <c r="AT33" s="75"/>
      <c r="AU33" s="130"/>
    </row>
    <row r="34" spans="2:47" ht="17.100000000000001" customHeight="1" x14ac:dyDescent="0.2">
      <c r="B34" s="116">
        <f t="shared" si="0"/>
        <v>1</v>
      </c>
      <c r="C34" s="75" t="s">
        <v>1045</v>
      </c>
      <c r="D34" s="76" t="str">
        <f>IFERROR(VLOOKUP(C34,Referenztabelle!F:G,2,FALSE),IF(ISBLANK(C34),"","Unbekannter Artikel"))</f>
        <v>Differential-Set mit Kegelrädern</v>
      </c>
      <c r="E34" s="75"/>
      <c r="F34" s="75"/>
      <c r="G34" s="75"/>
      <c r="H34" s="119"/>
      <c r="I34" s="75">
        <v>1</v>
      </c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119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130"/>
    </row>
    <row r="35" spans="2:47" ht="17.100000000000001" customHeight="1" x14ac:dyDescent="0.2">
      <c r="B35" s="116">
        <f t="shared" si="0"/>
        <v>1</v>
      </c>
      <c r="C35" s="77" t="s">
        <v>448</v>
      </c>
      <c r="D35" s="76" t="str">
        <f>IFERROR(VLOOKUP(C35,Referenztabelle!F:G,2,FALSE),IF(ISBLANK(C35),"","Unbekannter Artikel"))</f>
        <v>Verbindungen Winkel (links 2/1 Loch)</v>
      </c>
      <c r="E35" s="75"/>
      <c r="F35" s="75"/>
      <c r="G35" s="75"/>
      <c r="H35" s="119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>
        <v>1</v>
      </c>
      <c r="T35" s="75"/>
      <c r="U35" s="75"/>
      <c r="V35" s="75"/>
      <c r="W35" s="75"/>
      <c r="X35" s="75"/>
      <c r="Y35" s="75"/>
      <c r="Z35" s="119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130"/>
    </row>
    <row r="36" spans="2:47" ht="17.100000000000001" customHeight="1" x14ac:dyDescent="0.2">
      <c r="B36" s="116">
        <f t="shared" si="0"/>
        <v>6</v>
      </c>
      <c r="C36" s="77" t="s">
        <v>529</v>
      </c>
      <c r="D36" s="76" t="str">
        <f>IFERROR(VLOOKUP(C36,Referenztabelle!F:G,2,FALSE),IF(ISBLANK(C36),"","Unbekannter Artikel"))</f>
        <v>Verbindungen Winkel (2/2 Loch)</v>
      </c>
      <c r="E36" s="75"/>
      <c r="F36" s="75"/>
      <c r="G36" s="75"/>
      <c r="H36" s="119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119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>
        <v>4</v>
      </c>
      <c r="AQ36" s="75"/>
      <c r="AR36" s="75"/>
      <c r="AS36" s="75">
        <v>2</v>
      </c>
      <c r="AT36" s="75"/>
      <c r="AU36" s="130"/>
    </row>
    <row r="37" spans="2:47" ht="17.100000000000001" customHeight="1" x14ac:dyDescent="0.2">
      <c r="B37" s="116">
        <f t="shared" si="0"/>
        <v>1</v>
      </c>
      <c r="C37" s="75" t="s">
        <v>752</v>
      </c>
      <c r="D37" s="76" t="str">
        <f>IFERROR(VLOOKUP(C37,Referenztabelle!F:G,2,FALSE),IF(ISBLANK(C37),"","Unbekannter Artikel"))</f>
        <v>Verbindungen Winkel (4/4 Loch)</v>
      </c>
      <c r="E37" s="75"/>
      <c r="F37" s="75"/>
      <c r="G37" s="75"/>
      <c r="H37" s="119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119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>
        <v>1</v>
      </c>
      <c r="AO37" s="75"/>
      <c r="AP37" s="75"/>
      <c r="AQ37" s="75"/>
      <c r="AR37" s="75"/>
      <c r="AS37" s="75"/>
      <c r="AT37" s="75"/>
      <c r="AU37" s="130"/>
    </row>
    <row r="38" spans="2:47" ht="17.100000000000001" customHeight="1" x14ac:dyDescent="0.2">
      <c r="B38" s="116">
        <f t="shared" si="0"/>
        <v>2</v>
      </c>
      <c r="C38" s="77" t="s">
        <v>42</v>
      </c>
      <c r="D38" s="76" t="str">
        <f>IFERROR(VLOOKUP(C38,Referenztabelle!F:G,2,FALSE),IF(ISBLANK(C38),"","Unbekannter Artikel"))</f>
        <v>Verbindungen flach (3 Loch Dreieck)</v>
      </c>
      <c r="E38" s="75"/>
      <c r="F38" s="75"/>
      <c r="G38" s="75"/>
      <c r="H38" s="119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>
        <v>2</v>
      </c>
      <c r="W38" s="75"/>
      <c r="X38" s="75"/>
      <c r="Y38" s="75"/>
      <c r="Z38" s="119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130"/>
    </row>
    <row r="39" spans="2:47" ht="17.100000000000001" customHeight="1" x14ac:dyDescent="0.2">
      <c r="B39" s="116">
        <f t="shared" si="0"/>
        <v>5</v>
      </c>
      <c r="C39" s="141" t="s">
        <v>45</v>
      </c>
      <c r="D39" s="76" t="str">
        <f>IFERROR(VLOOKUP(C39,Referenztabelle!F:G,2,FALSE),IF(ISBLANK(C39),"","Unbekannter Artikel"))</f>
        <v>Verbindungen flach (4 Loch Quadrat)</v>
      </c>
      <c r="E39" s="121">
        <v>2</v>
      </c>
      <c r="F39" s="75"/>
      <c r="G39" s="75"/>
      <c r="H39" s="119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119"/>
      <c r="AA39" s="75"/>
      <c r="AB39" s="75"/>
      <c r="AC39" s="75"/>
      <c r="AD39" s="75">
        <v>1</v>
      </c>
      <c r="AE39" s="75"/>
      <c r="AF39" s="75"/>
      <c r="AG39" s="75"/>
      <c r="AH39" s="75"/>
      <c r="AI39" s="75"/>
      <c r="AJ39" s="75"/>
      <c r="AK39" s="75"/>
      <c r="AL39" s="75">
        <v>1</v>
      </c>
      <c r="AM39" s="75">
        <v>1</v>
      </c>
      <c r="AN39" s="75"/>
      <c r="AO39" s="75"/>
      <c r="AP39" s="75"/>
      <c r="AQ39" s="75"/>
      <c r="AR39" s="75"/>
      <c r="AS39" s="75"/>
      <c r="AT39" s="75"/>
      <c r="AU39" s="130"/>
    </row>
    <row r="40" spans="2:47" ht="17.100000000000001" customHeight="1" x14ac:dyDescent="0.2">
      <c r="B40" s="116">
        <f t="shared" si="0"/>
        <v>12</v>
      </c>
      <c r="C40" s="141" t="s">
        <v>47</v>
      </c>
      <c r="D40" s="76" t="str">
        <f>IFERROR(VLOOKUP(C40,Referenztabelle!F:G,2,FALSE),IF(ISBLANK(C40),"","Unbekannter Artikel"))</f>
        <v>Verbindungen flach (4 Loch Trapez)</v>
      </c>
      <c r="E40" s="121">
        <v>10</v>
      </c>
      <c r="F40" s="75"/>
      <c r="G40" s="75"/>
      <c r="H40" s="119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>
        <v>2</v>
      </c>
      <c r="Z40" s="119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130"/>
    </row>
    <row r="41" spans="2:47" ht="17.100000000000001" customHeight="1" x14ac:dyDescent="0.2">
      <c r="B41" s="116">
        <f t="shared" si="0"/>
        <v>4</v>
      </c>
      <c r="C41" s="75" t="s">
        <v>48</v>
      </c>
      <c r="D41" s="76" t="str">
        <f>IFERROR(VLOOKUP(C41,Referenztabelle!F:G,2,FALSE),IF(ISBLANK(C41),"","Unbekannter Artikel"))</f>
        <v>Verbindungen flach (5 Loch Rombus seitlich)</v>
      </c>
      <c r="E41" s="75"/>
      <c r="F41" s="75"/>
      <c r="G41" s="75"/>
      <c r="H41" s="119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>
        <v>2</v>
      </c>
      <c r="Z41" s="119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>
        <v>2</v>
      </c>
      <c r="AR41" s="75"/>
      <c r="AS41" s="75"/>
      <c r="AT41" s="75"/>
      <c r="AU41" s="130"/>
    </row>
    <row r="42" spans="2:47" ht="17.100000000000001" customHeight="1" x14ac:dyDescent="0.2">
      <c r="B42" s="116">
        <f t="shared" si="0"/>
        <v>13</v>
      </c>
      <c r="C42" s="141" t="s">
        <v>50</v>
      </c>
      <c r="D42" s="76" t="str">
        <f>IFERROR(VLOOKUP(C42,Referenztabelle!F:G,2,FALSE),IF(ISBLANK(C42),"","Unbekannter Artikel"))</f>
        <v>Verbindungen flach (6 Loch Rechteck)</v>
      </c>
      <c r="E42" s="121">
        <v>2</v>
      </c>
      <c r="F42" s="75"/>
      <c r="G42" s="75"/>
      <c r="H42" s="119"/>
      <c r="I42" s="75"/>
      <c r="J42" s="75"/>
      <c r="K42" s="75"/>
      <c r="L42" s="75"/>
      <c r="M42" s="75"/>
      <c r="N42" s="75">
        <v>2</v>
      </c>
      <c r="O42" s="75"/>
      <c r="P42" s="75"/>
      <c r="Q42" s="75"/>
      <c r="R42" s="75"/>
      <c r="S42" s="75"/>
      <c r="T42" s="75"/>
      <c r="U42" s="75"/>
      <c r="V42" s="75"/>
      <c r="W42" s="75"/>
      <c r="X42" s="75">
        <v>4</v>
      </c>
      <c r="Y42" s="75"/>
      <c r="Z42" s="119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>
        <v>2</v>
      </c>
      <c r="AR42" s="75"/>
      <c r="AS42" s="75">
        <v>3</v>
      </c>
      <c r="AT42" s="75"/>
      <c r="AU42" s="130"/>
    </row>
    <row r="43" spans="2:47" ht="17.100000000000001" customHeight="1" x14ac:dyDescent="0.2">
      <c r="B43" s="116">
        <f t="shared" si="0"/>
        <v>5</v>
      </c>
      <c r="C43" s="140" t="s">
        <v>1369</v>
      </c>
      <c r="D43" s="76" t="str">
        <f>IFERROR(VLOOKUP(C43,Referenztabelle!F:G,2,FALSE),IF(ISBLANK(C43),"","Unbekannter Artikel"))</f>
        <v>U-Bügel 1 Loch hoch (7 Loch)</v>
      </c>
      <c r="E43" s="121">
        <v>5</v>
      </c>
      <c r="F43" s="75"/>
      <c r="G43" s="75"/>
      <c r="H43" s="119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119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130"/>
    </row>
    <row r="44" spans="2:47" ht="17.100000000000001" customHeight="1" x14ac:dyDescent="0.2">
      <c r="B44" s="116">
        <f t="shared" si="0"/>
        <v>6</v>
      </c>
      <c r="C44" s="77" t="s">
        <v>1367</v>
      </c>
      <c r="D44" s="76" t="str">
        <f>IFERROR(VLOOKUP(C44,Referenztabelle!F:G,2,FALSE),IF(ISBLANK(C44),"","Unbekannter Artikel"))</f>
        <v>U-Bügel 1 Loch hoch (3 Loch)</v>
      </c>
      <c r="E44" s="75"/>
      <c r="F44" s="75"/>
      <c r="G44" s="75">
        <v>4</v>
      </c>
      <c r="H44" s="119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>
        <v>2</v>
      </c>
      <c r="Y44" s="75"/>
      <c r="Z44" s="119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130"/>
    </row>
    <row r="45" spans="2:47" ht="17.100000000000001" customHeight="1" x14ac:dyDescent="0.2">
      <c r="B45" s="116">
        <f t="shared" si="0"/>
        <v>4</v>
      </c>
      <c r="C45" s="77" t="s">
        <v>55</v>
      </c>
      <c r="D45" s="76" t="str">
        <f>IFERROR(VLOOKUP(C45,Referenztabelle!F:G,2,FALSE),IF(ISBLANK(C45),"","Unbekannter Artikel"))</f>
        <v>U-Bügel 1 Loch hoch (4 Loch)</v>
      </c>
      <c r="E45" s="75"/>
      <c r="F45" s="75"/>
      <c r="G45" s="75"/>
      <c r="H45" s="119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119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>
        <v>4</v>
      </c>
      <c r="AP45" s="75"/>
      <c r="AQ45" s="75"/>
      <c r="AR45" s="75"/>
      <c r="AS45" s="75"/>
      <c r="AT45" s="75"/>
      <c r="AU45" s="130"/>
    </row>
    <row r="46" spans="2:47" ht="17.100000000000001" customHeight="1" x14ac:dyDescent="0.2">
      <c r="B46" s="116">
        <f t="shared" si="0"/>
        <v>38</v>
      </c>
      <c r="C46" s="75" t="s">
        <v>57</v>
      </c>
      <c r="D46" s="76" t="str">
        <f>IFERROR(VLOOKUP(C46,Referenztabelle!F:G,2,FALSE),IF(ISBLANK(C46),"","Unbekannter Artikel"))</f>
        <v>L-Bügel (L_Bügel 1/1 Loch (flach))</v>
      </c>
      <c r="E46" s="75"/>
      <c r="F46" s="75">
        <v>8</v>
      </c>
      <c r="G46" s="75">
        <v>8</v>
      </c>
      <c r="H46" s="119"/>
      <c r="I46" s="75"/>
      <c r="J46" s="75"/>
      <c r="K46" s="75"/>
      <c r="L46" s="75">
        <v>1</v>
      </c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119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>
        <v>2</v>
      </c>
      <c r="AP46" s="75">
        <v>3</v>
      </c>
      <c r="AQ46" s="75">
        <v>4</v>
      </c>
      <c r="AR46" s="75"/>
      <c r="AS46" s="75">
        <v>12</v>
      </c>
      <c r="AT46" s="75"/>
      <c r="AU46" s="130"/>
    </row>
    <row r="47" spans="2:47" ht="17.100000000000001" customHeight="1" x14ac:dyDescent="0.2">
      <c r="B47" s="116">
        <f t="shared" si="0"/>
        <v>2</v>
      </c>
      <c r="C47" s="77" t="s">
        <v>59</v>
      </c>
      <c r="D47" s="76" t="str">
        <f>IFERROR(VLOOKUP(C47,Referenztabelle!F:G,2,FALSE),IF(ISBLANK(C47),"","Unbekannter Artikel"))</f>
        <v>U-Bügel 2 Loch hoch (1 Loch)</v>
      </c>
      <c r="E47" s="75"/>
      <c r="F47" s="75"/>
      <c r="G47" s="75"/>
      <c r="H47" s="119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>
        <v>2</v>
      </c>
      <c r="U47" s="75"/>
      <c r="V47" s="75"/>
      <c r="W47" s="75"/>
      <c r="X47" s="75"/>
      <c r="Y47" s="75"/>
      <c r="Z47" s="119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130"/>
    </row>
    <row r="48" spans="2:47" ht="17.100000000000001" customHeight="1" x14ac:dyDescent="0.2">
      <c r="B48" s="116">
        <f t="shared" si="0"/>
        <v>4</v>
      </c>
      <c r="C48" s="77" t="s">
        <v>61</v>
      </c>
      <c r="D48" s="76" t="str">
        <f>IFERROR(VLOOKUP(C48,Referenztabelle!F:G,2,FALSE),IF(ISBLANK(C48),"","Unbekannter Artikel"))</f>
        <v>U-Bügel 1 Loch hoch (5 Loch)</v>
      </c>
      <c r="E48" s="75"/>
      <c r="F48" s="75"/>
      <c r="G48" s="75">
        <v>2</v>
      </c>
      <c r="H48" s="119"/>
      <c r="I48" s="75"/>
      <c r="J48" s="75"/>
      <c r="K48" s="75"/>
      <c r="L48" s="75"/>
      <c r="M48" s="75"/>
      <c r="N48" s="75"/>
      <c r="O48" s="75">
        <v>2</v>
      </c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119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130"/>
    </row>
    <row r="49" spans="2:47" ht="17.100000000000001" customHeight="1" x14ac:dyDescent="0.2">
      <c r="B49" s="116">
        <f t="shared" si="0"/>
        <v>2</v>
      </c>
      <c r="C49" s="75" t="s">
        <v>63</v>
      </c>
      <c r="D49" s="76" t="str">
        <f>IFERROR(VLOOKUP(C49,Referenztabelle!F:G,2,FALSE),IF(ISBLANK(C49),"","Unbekannter Artikel"))</f>
        <v>U-Bügel 1 Loch hoch (2 Loch)</v>
      </c>
      <c r="E49" s="75"/>
      <c r="F49" s="75"/>
      <c r="G49" s="75"/>
      <c r="H49" s="119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>
        <v>2</v>
      </c>
      <c r="Y49" s="75"/>
      <c r="Z49" s="119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130"/>
    </row>
    <row r="50" spans="2:47" ht="17.100000000000001" customHeight="1" x14ac:dyDescent="0.2">
      <c r="B50" s="116">
        <v>3</v>
      </c>
      <c r="C50" s="77" t="s">
        <v>64</v>
      </c>
      <c r="D50" s="76" t="str">
        <f>IFERROR(VLOOKUP(C50,Referenztabelle!F:G,2,FALSE),IF(ISBLANK(C50),"","Unbekannter Artikel"))</f>
        <v>Hut-Bügel</v>
      </c>
      <c r="E50" s="75"/>
      <c r="F50" s="75"/>
      <c r="G50" s="75"/>
      <c r="H50" s="119"/>
      <c r="I50" s="75">
        <v>1</v>
      </c>
      <c r="J50" s="75"/>
      <c r="K50" s="75"/>
      <c r="L50" s="75"/>
      <c r="M50" s="75"/>
      <c r="N50" s="75"/>
      <c r="O50" s="75"/>
      <c r="P50" s="75"/>
      <c r="Q50" s="75">
        <v>1</v>
      </c>
      <c r="R50" s="75"/>
      <c r="S50" s="75"/>
      <c r="T50" s="75">
        <v>1</v>
      </c>
      <c r="U50" s="75"/>
      <c r="V50" s="75"/>
      <c r="W50" s="75"/>
      <c r="X50" s="75"/>
      <c r="Y50" s="75">
        <v>1</v>
      </c>
      <c r="Z50" s="119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>
        <v>1</v>
      </c>
      <c r="AT50" s="75"/>
      <c r="AU50" s="130"/>
    </row>
    <row r="51" spans="2:47" ht="17.100000000000001" customHeight="1" x14ac:dyDescent="0.2">
      <c r="B51" s="116">
        <f t="shared" ref="B51:B82" si="1">SUM(E51:AU51)</f>
        <v>1</v>
      </c>
      <c r="C51" s="77" t="s">
        <v>71</v>
      </c>
      <c r="D51" s="76" t="str">
        <f>IFERROR(VLOOKUP(C51,Referenztabelle!F:G,2,FALSE),IF(ISBLANK(C51),"","Unbekannter Artikel"))</f>
        <v>U-Bügel 2 Loch hoch (3 Loch)</v>
      </c>
      <c r="E51" s="75"/>
      <c r="F51" s="75"/>
      <c r="G51" s="75"/>
      <c r="H51" s="119"/>
      <c r="I51" s="75"/>
      <c r="J51" s="75"/>
      <c r="K51" s="75"/>
      <c r="L51" s="75"/>
      <c r="M51" s="75"/>
      <c r="N51" s="75">
        <v>1</v>
      </c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119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130"/>
    </row>
    <row r="52" spans="2:47" ht="17.100000000000001" customHeight="1" x14ac:dyDescent="0.2">
      <c r="B52" s="116">
        <f t="shared" si="1"/>
        <v>2</v>
      </c>
      <c r="C52" s="75" t="s">
        <v>73</v>
      </c>
      <c r="D52" s="76" t="str">
        <f>IFERROR(VLOOKUP(C52,Referenztabelle!F:G,2,FALSE),IF(ISBLANK(C52),"","Unbekannter Artikel"))</f>
        <v>U-Bügel 2 Loch hoch (5 Loch)</v>
      </c>
      <c r="E52" s="75"/>
      <c r="F52" s="75"/>
      <c r="G52" s="75">
        <v>1</v>
      </c>
      <c r="H52" s="119"/>
      <c r="I52" s="75"/>
      <c r="J52" s="75"/>
      <c r="K52" s="75">
        <v>1</v>
      </c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119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130"/>
    </row>
    <row r="53" spans="2:47" ht="17.100000000000001" customHeight="1" x14ac:dyDescent="0.2">
      <c r="B53" s="116">
        <f t="shared" si="1"/>
        <v>6</v>
      </c>
      <c r="C53" s="75" t="s">
        <v>75</v>
      </c>
      <c r="D53" s="76" t="str">
        <f>IFERROR(VLOOKUP(C53,Referenztabelle!F:G,2,FALSE),IF(ISBLANK(C53),"","Unbekannter Artikel"))</f>
        <v>L-Bügel (L-Bügel 2/2 Loch)</v>
      </c>
      <c r="E53" s="75"/>
      <c r="F53" s="75"/>
      <c r="G53" s="75"/>
      <c r="H53" s="119"/>
      <c r="I53" s="75"/>
      <c r="J53" s="75"/>
      <c r="K53" s="75">
        <v>1</v>
      </c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119"/>
      <c r="AA53" s="75"/>
      <c r="AB53" s="75">
        <v>1</v>
      </c>
      <c r="AC53" s="75"/>
      <c r="AD53" s="75"/>
      <c r="AE53" s="75"/>
      <c r="AF53" s="75"/>
      <c r="AG53" s="75"/>
      <c r="AH53" s="75">
        <v>4</v>
      </c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130"/>
    </row>
    <row r="54" spans="2:47" ht="17.100000000000001" customHeight="1" x14ac:dyDescent="0.2">
      <c r="B54" s="116">
        <f t="shared" si="1"/>
        <v>5</v>
      </c>
      <c r="C54" s="77" t="s">
        <v>512</v>
      </c>
      <c r="D54" s="76" t="str">
        <f>IFERROR(VLOOKUP(C54,Referenztabelle!F:G,2,FALSE),IF(ISBLANK(C54),"","Unbekannter Artikel"))</f>
        <v>U-Bügel 1 Loch hoch (1 Loch Profil)</v>
      </c>
      <c r="E54" s="75"/>
      <c r="F54" s="75"/>
      <c r="G54" s="75">
        <v>2</v>
      </c>
      <c r="H54" s="119"/>
      <c r="I54" s="75"/>
      <c r="J54" s="75"/>
      <c r="K54" s="75"/>
      <c r="L54" s="75">
        <v>1</v>
      </c>
      <c r="M54" s="75"/>
      <c r="N54" s="75"/>
      <c r="O54" s="75"/>
      <c r="P54" s="75">
        <v>1</v>
      </c>
      <c r="Q54" s="75"/>
      <c r="R54" s="75"/>
      <c r="S54" s="75"/>
      <c r="T54" s="75">
        <v>1</v>
      </c>
      <c r="U54" s="75"/>
      <c r="V54" s="75"/>
      <c r="W54" s="75"/>
      <c r="X54" s="75"/>
      <c r="Y54" s="75"/>
      <c r="Z54" s="119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130"/>
    </row>
    <row r="55" spans="2:47" ht="17.100000000000001" customHeight="1" x14ac:dyDescent="0.2">
      <c r="B55" s="116">
        <f t="shared" si="1"/>
        <v>2</v>
      </c>
      <c r="C55" s="77" t="s">
        <v>510</v>
      </c>
      <c r="D55" s="76" t="str">
        <f>IFERROR(VLOOKUP(C55,Referenztabelle!F:G,2,FALSE),IF(ISBLANK(C55),"","Unbekannter Artikel"))</f>
        <v>Fuss</v>
      </c>
      <c r="E55" s="75"/>
      <c r="F55" s="75"/>
      <c r="G55" s="75"/>
      <c r="H55" s="119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119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>
        <v>2</v>
      </c>
      <c r="AT55" s="75"/>
      <c r="AU55" s="130"/>
    </row>
    <row r="56" spans="2:47" ht="17.100000000000001" customHeight="1" x14ac:dyDescent="0.2">
      <c r="B56" s="116">
        <f t="shared" si="1"/>
        <v>2</v>
      </c>
      <c r="C56" s="77" t="s">
        <v>1401</v>
      </c>
      <c r="D56" s="76" t="str">
        <f>IFERROR(VLOOKUP(C56,Referenztabelle!F:G,2,FALSE),IF(ISBLANK(C56),"","Unbekannter Artikel"))</f>
        <v>U-Schiene, 1/2/1 Loch (3 Loch)</v>
      </c>
      <c r="E56" s="75"/>
      <c r="F56" s="75"/>
      <c r="G56" s="75"/>
      <c r="H56" s="119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119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>
        <v>2</v>
      </c>
      <c r="AT56" s="75"/>
      <c r="AU56" s="130"/>
    </row>
    <row r="57" spans="2:47" ht="17.100000000000001" customHeight="1" x14ac:dyDescent="0.2">
      <c r="B57" s="116">
        <f t="shared" si="1"/>
        <v>2</v>
      </c>
      <c r="C57" s="140" t="s">
        <v>79</v>
      </c>
      <c r="D57" s="76" t="str">
        <f>IFERROR(VLOOKUP(C57,Referenztabelle!F:G,2,FALSE),IF(ISBLANK(C57),"","Unbekannter Artikel"))</f>
        <v>U-Schiene, 1/2/1 Loch (8 Loch)</v>
      </c>
      <c r="E57" s="121">
        <v>2</v>
      </c>
      <c r="F57" s="75"/>
      <c r="G57" s="75"/>
      <c r="H57" s="119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119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130"/>
    </row>
    <row r="58" spans="2:47" ht="17.100000000000001" customHeight="1" x14ac:dyDescent="0.2">
      <c r="B58" s="116">
        <f t="shared" si="1"/>
        <v>2</v>
      </c>
      <c r="C58" s="141" t="s">
        <v>438</v>
      </c>
      <c r="D58" s="76" t="str">
        <f>IFERROR(VLOOKUP(C58,Referenztabelle!F:G,2,FALSE),IF(ISBLANK(C59),"","Unbekannter Artikel"))</f>
        <v>U-Schiene, 1/2/1 Loch (32 Loch)</v>
      </c>
      <c r="E58" s="121">
        <v>2</v>
      </c>
      <c r="F58" s="75"/>
      <c r="G58" s="75"/>
      <c r="H58" s="119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119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130"/>
    </row>
    <row r="59" spans="2:47" ht="17.100000000000001" customHeight="1" x14ac:dyDescent="0.2">
      <c r="B59" s="116">
        <f t="shared" si="1"/>
        <v>1</v>
      </c>
      <c r="C59" s="75" t="s">
        <v>1400</v>
      </c>
      <c r="D59" s="76" t="str">
        <f>IFERROR(VLOOKUP(C59,Referenztabelle!F:G,2,FALSE),IF(ISBLANK(C59),"","Unbekannter Artikel"))</f>
        <v>U-Schiene, 1/2/1 Loch (19 Loch)</v>
      </c>
      <c r="E59" s="75"/>
      <c r="F59" s="75"/>
      <c r="G59" s="75"/>
      <c r="H59" s="119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119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>
        <v>1</v>
      </c>
      <c r="AT59" s="75"/>
      <c r="AU59" s="130"/>
    </row>
    <row r="60" spans="2:47" ht="17.100000000000001" customHeight="1" x14ac:dyDescent="0.2">
      <c r="B60" s="116">
        <f t="shared" si="1"/>
        <v>1</v>
      </c>
      <c r="C60" s="77" t="s">
        <v>1411</v>
      </c>
      <c r="D60" s="76" t="str">
        <f>IFERROR(VLOOKUP(C60,Referenztabelle!F:G,2,FALSE),IF(ISBLANK(C60),"","Unbekannter Artikel"))</f>
        <v>U-Schiene, 1/3/1 Loch (8 Loch)</v>
      </c>
      <c r="E60" s="75"/>
      <c r="F60" s="75"/>
      <c r="G60" s="75"/>
      <c r="H60" s="119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119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>
        <v>1</v>
      </c>
      <c r="AR60" s="75"/>
      <c r="AS60" s="75"/>
      <c r="AT60" s="75"/>
      <c r="AU60" s="130"/>
    </row>
    <row r="61" spans="2:47" ht="17.100000000000001" customHeight="1" x14ac:dyDescent="0.2">
      <c r="B61" s="116">
        <f t="shared" si="1"/>
        <v>1</v>
      </c>
      <c r="C61" s="77" t="s">
        <v>1104</v>
      </c>
      <c r="D61" s="76" t="str">
        <f>IFERROR(VLOOKUP(C61,Referenztabelle!F:G,2,FALSE),IF(ISBLANK(C61),"","Unbekannter Artikel"))</f>
        <v>J-Schiene 1/3 Loch (11 Loch)</v>
      </c>
      <c r="E61" s="75"/>
      <c r="F61" s="75"/>
      <c r="G61" s="75"/>
      <c r="H61" s="119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119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>
        <v>1</v>
      </c>
      <c r="AT61" s="75"/>
      <c r="AU61" s="130"/>
    </row>
    <row r="62" spans="2:47" ht="17.100000000000001" customHeight="1" x14ac:dyDescent="0.2">
      <c r="B62" s="116">
        <f t="shared" si="1"/>
        <v>1</v>
      </c>
      <c r="C62" s="75" t="s">
        <v>1138</v>
      </c>
      <c r="D62" s="76" t="str">
        <f>IFERROR(VLOOKUP(C62,Referenztabelle!F:G,2,FALSE),IF(ISBLANK(C62),"","Unbekannter Artikel"))</f>
        <v>J-Schienen (7 Loch)</v>
      </c>
      <c r="E62" s="75"/>
      <c r="F62" s="75"/>
      <c r="G62" s="75"/>
      <c r="H62" s="119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119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>
        <v>1</v>
      </c>
      <c r="AO62" s="75"/>
      <c r="AP62" s="75"/>
      <c r="AQ62" s="75"/>
      <c r="AR62" s="75"/>
      <c r="AS62" s="75"/>
      <c r="AT62" s="75"/>
      <c r="AU62" s="130"/>
    </row>
    <row r="63" spans="2:47" ht="17.100000000000001" customHeight="1" x14ac:dyDescent="0.2">
      <c r="B63" s="116">
        <f t="shared" si="1"/>
        <v>2</v>
      </c>
      <c r="C63" s="77" t="s">
        <v>1135</v>
      </c>
      <c r="D63" s="76" t="str">
        <f>IFERROR(VLOOKUP(C63,Referenztabelle!F:G,2,FALSE),IF(ISBLANK(C63),"","Unbekannter Artikel"))</f>
        <v>J-Schienen (5 Loch)</v>
      </c>
      <c r="E63" s="75"/>
      <c r="F63" s="75"/>
      <c r="G63" s="75"/>
      <c r="H63" s="119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119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>
        <v>2</v>
      </c>
      <c r="AT63" s="75"/>
      <c r="AU63" s="130"/>
    </row>
    <row r="64" spans="2:47" ht="17.100000000000001" customHeight="1" x14ac:dyDescent="0.2">
      <c r="B64" s="116">
        <f t="shared" si="1"/>
        <v>2</v>
      </c>
      <c r="C64" s="141" t="s">
        <v>1142</v>
      </c>
      <c r="D64" s="76" t="str">
        <f>IFERROR(VLOOKUP(C64,Referenztabelle!F:G,2,FALSE),IF(ISBLANK(C64),"","Unbekannter Artikel"))</f>
        <v>J-Schienen 1/2 Langloch (3 Loch)</v>
      </c>
      <c r="E64" s="121">
        <v>2</v>
      </c>
      <c r="F64" s="75"/>
      <c r="G64" s="75"/>
      <c r="H64" s="119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119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130"/>
    </row>
    <row r="65" spans="2:47" ht="17.100000000000001" customHeight="1" x14ac:dyDescent="0.2">
      <c r="B65" s="116">
        <f t="shared" si="1"/>
        <v>2</v>
      </c>
      <c r="C65" s="140" t="s">
        <v>1144</v>
      </c>
      <c r="D65" s="76" t="str">
        <f>IFERROR(VLOOKUP(C65,Referenztabelle!F:G,2,FALSE),IF(ISBLANK(C65),"","Unbekannter Artikel"))</f>
        <v>J-Schienen 1/2 Langloch (5 Loch)</v>
      </c>
      <c r="E65" s="121">
        <v>2</v>
      </c>
      <c r="F65" s="75"/>
      <c r="G65" s="75"/>
      <c r="H65" s="119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119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130"/>
    </row>
    <row r="66" spans="2:47" ht="17.100000000000001" customHeight="1" x14ac:dyDescent="0.2">
      <c r="B66" s="116">
        <f t="shared" si="1"/>
        <v>1</v>
      </c>
      <c r="C66" s="77" t="s">
        <v>1047</v>
      </c>
      <c r="D66" s="76" t="str">
        <f>IFERROR(VLOOKUP(C66,Referenztabelle!F:G,2,FALSE),IF(ISBLANK(C66),"","Unbekannter Artikel"))</f>
        <v>Distanzring</v>
      </c>
      <c r="E66" s="75"/>
      <c r="F66" s="75"/>
      <c r="G66" s="75"/>
      <c r="H66" s="119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119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>
        <v>1</v>
      </c>
      <c r="AR66" s="75"/>
      <c r="AS66" s="75"/>
      <c r="AT66" s="75"/>
      <c r="AU66" s="130"/>
    </row>
    <row r="67" spans="2:47" ht="17.100000000000001" customHeight="1" x14ac:dyDescent="0.2">
      <c r="B67" s="116">
        <f t="shared" si="1"/>
        <v>47</v>
      </c>
      <c r="C67" s="77" t="s">
        <v>103</v>
      </c>
      <c r="D67" s="76" t="str">
        <f>IFERROR(VLOOKUP(C67,Referenztabelle!F:G,2,FALSE),IF(ISBLANK(C67),"","Unbekannter Artikel"))</f>
        <v>Stellring (2xM4 Gewinde)</v>
      </c>
      <c r="E67" s="75"/>
      <c r="F67" s="75"/>
      <c r="G67" s="75"/>
      <c r="H67" s="119"/>
      <c r="I67" s="75">
        <v>2</v>
      </c>
      <c r="J67" s="75">
        <v>6</v>
      </c>
      <c r="K67" s="75"/>
      <c r="L67" s="75">
        <v>2</v>
      </c>
      <c r="M67" s="75"/>
      <c r="N67" s="75">
        <v>3</v>
      </c>
      <c r="O67" s="75">
        <v>2</v>
      </c>
      <c r="P67" s="75">
        <v>4</v>
      </c>
      <c r="Q67" s="75">
        <v>5</v>
      </c>
      <c r="R67" s="75">
        <v>5</v>
      </c>
      <c r="S67" s="75">
        <v>4</v>
      </c>
      <c r="T67" s="75">
        <v>2</v>
      </c>
      <c r="U67" s="75">
        <v>2</v>
      </c>
      <c r="V67" s="75">
        <v>2</v>
      </c>
      <c r="W67" s="75"/>
      <c r="X67" s="75"/>
      <c r="Y67" s="75"/>
      <c r="Z67" s="119"/>
      <c r="AA67" s="75">
        <v>2</v>
      </c>
      <c r="AB67" s="75"/>
      <c r="AC67" s="75">
        <v>2</v>
      </c>
      <c r="AD67" s="75">
        <v>2</v>
      </c>
      <c r="AE67" s="75"/>
      <c r="AF67" s="75">
        <v>2</v>
      </c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130"/>
    </row>
    <row r="68" spans="2:47" ht="17.100000000000001" customHeight="1" x14ac:dyDescent="0.2">
      <c r="B68" s="116">
        <f t="shared" si="1"/>
        <v>11</v>
      </c>
      <c r="C68" s="75" t="s">
        <v>107</v>
      </c>
      <c r="D68" s="76" t="str">
        <f>IFERROR(VLOOKUP(C68,Referenztabelle!F:G,2,FALSE),IF(ISBLANK(C68),"","Unbekannter Artikel"))</f>
        <v>Kupplungen (Kupplung)</v>
      </c>
      <c r="E68" s="75"/>
      <c r="F68" s="75"/>
      <c r="G68" s="75"/>
      <c r="H68" s="119"/>
      <c r="I68" s="75"/>
      <c r="J68" s="75"/>
      <c r="K68" s="75"/>
      <c r="L68" s="75">
        <v>3</v>
      </c>
      <c r="M68" s="75"/>
      <c r="N68" s="75">
        <v>2</v>
      </c>
      <c r="O68" s="75"/>
      <c r="P68" s="75">
        <v>2</v>
      </c>
      <c r="Q68" s="75"/>
      <c r="R68" s="75"/>
      <c r="S68" s="75"/>
      <c r="T68" s="75"/>
      <c r="U68" s="75">
        <v>1</v>
      </c>
      <c r="V68" s="75"/>
      <c r="W68" s="75">
        <v>1</v>
      </c>
      <c r="X68" s="75"/>
      <c r="Y68" s="75"/>
      <c r="Z68" s="119"/>
      <c r="AA68" s="75"/>
      <c r="AB68" s="75">
        <v>2</v>
      </c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130"/>
    </row>
    <row r="69" spans="2:47" ht="17.100000000000001" customHeight="1" x14ac:dyDescent="0.2">
      <c r="B69" s="116">
        <f t="shared" si="1"/>
        <v>1</v>
      </c>
      <c r="C69" s="77" t="s">
        <v>109</v>
      </c>
      <c r="D69" s="76" t="str">
        <f>IFERROR(VLOOKUP(C69,Referenztabelle!F:G,2,FALSE),IF(ISBLANK(C69),"","Unbekannter Artikel"))</f>
        <v>Kupplungen (Klauenkupplung (2 Stück))</v>
      </c>
      <c r="E69" s="75"/>
      <c r="F69" s="75"/>
      <c r="G69" s="75"/>
      <c r="H69" s="119"/>
      <c r="I69" s="75"/>
      <c r="J69" s="75"/>
      <c r="K69" s="75"/>
      <c r="L69" s="75"/>
      <c r="M69" s="75"/>
      <c r="N69" s="75">
        <v>1</v>
      </c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119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130"/>
    </row>
    <row r="70" spans="2:47" ht="17.100000000000001" customHeight="1" x14ac:dyDescent="0.2">
      <c r="B70" s="116">
        <f t="shared" si="1"/>
        <v>2</v>
      </c>
      <c r="C70" s="77" t="s">
        <v>532</v>
      </c>
      <c r="D70" s="76" t="str">
        <f>IFERROR(VLOOKUP(C70,Referenztabelle!F:G,2,FALSE),IF(ISBLANK(C70),"","Unbekannter Artikel"))</f>
        <v>Kreuzgelenk / Kreuzgelenkring (Kreuzgelenk d 10x30)</v>
      </c>
      <c r="E70" s="75"/>
      <c r="F70" s="75"/>
      <c r="G70" s="75"/>
      <c r="H70" s="119"/>
      <c r="I70" s="75"/>
      <c r="J70" s="75"/>
      <c r="K70" s="75"/>
      <c r="L70" s="75"/>
      <c r="M70" s="75">
        <v>2</v>
      </c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119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130"/>
    </row>
    <row r="71" spans="2:47" ht="17.100000000000001" customHeight="1" x14ac:dyDescent="0.2">
      <c r="B71" s="116">
        <f t="shared" si="1"/>
        <v>6</v>
      </c>
      <c r="C71" s="77" t="s">
        <v>112</v>
      </c>
      <c r="D71" s="76" t="str">
        <f>IFERROR(VLOOKUP(C71,Referenztabelle!F:G,2,FALSE),IF(ISBLANK(C71),"","Unbekannter Artikel"))</f>
        <v>Flanschen (Mittelflansch)</v>
      </c>
      <c r="E71" s="75"/>
      <c r="F71" s="75"/>
      <c r="G71" s="75"/>
      <c r="H71" s="119"/>
      <c r="I71" s="75"/>
      <c r="J71" s="75"/>
      <c r="K71" s="75"/>
      <c r="L71" s="75"/>
      <c r="M71" s="75"/>
      <c r="N71" s="75"/>
      <c r="O71" s="75"/>
      <c r="P71" s="75">
        <v>1</v>
      </c>
      <c r="Q71" s="75">
        <v>2</v>
      </c>
      <c r="R71" s="75"/>
      <c r="S71" s="75"/>
      <c r="T71" s="75"/>
      <c r="U71" s="75"/>
      <c r="V71" s="75"/>
      <c r="W71" s="75">
        <v>1</v>
      </c>
      <c r="X71" s="75"/>
      <c r="Y71" s="75"/>
      <c r="Z71" s="119"/>
      <c r="AA71" s="75"/>
      <c r="AB71" s="75"/>
      <c r="AC71" s="75">
        <v>1</v>
      </c>
      <c r="AD71" s="75">
        <v>1</v>
      </c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130"/>
    </row>
    <row r="72" spans="2:47" ht="17.100000000000001" customHeight="1" x14ac:dyDescent="0.2">
      <c r="B72" s="116">
        <f t="shared" si="1"/>
        <v>5</v>
      </c>
      <c r="C72" s="75" t="s">
        <v>114</v>
      </c>
      <c r="D72" s="76" t="str">
        <f>IFERROR(VLOOKUP(C72,Referenztabelle!F:G,2,FALSE),IF(ISBLANK(C72),"","Unbekannter Artikel"))</f>
        <v>Flanschen (Seitenflansch)</v>
      </c>
      <c r="E72" s="75"/>
      <c r="F72" s="75"/>
      <c r="G72" s="75"/>
      <c r="H72" s="119"/>
      <c r="I72" s="75"/>
      <c r="J72" s="75">
        <v>2</v>
      </c>
      <c r="K72" s="75">
        <v>1</v>
      </c>
      <c r="L72" s="75"/>
      <c r="M72" s="75"/>
      <c r="N72" s="75"/>
      <c r="O72" s="75"/>
      <c r="P72" s="75">
        <v>1</v>
      </c>
      <c r="Q72" s="75"/>
      <c r="R72" s="75"/>
      <c r="S72" s="75"/>
      <c r="T72" s="75"/>
      <c r="U72" s="75"/>
      <c r="V72" s="75"/>
      <c r="W72" s="75"/>
      <c r="X72" s="75"/>
      <c r="Y72" s="75"/>
      <c r="Z72" s="119"/>
      <c r="AA72" s="75"/>
      <c r="AB72" s="75"/>
      <c r="AC72" s="75">
        <v>1</v>
      </c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130"/>
    </row>
    <row r="73" spans="2:47" ht="17.100000000000001" customHeight="1" x14ac:dyDescent="0.2">
      <c r="B73" s="116">
        <f t="shared" si="1"/>
        <v>1</v>
      </c>
      <c r="C73" s="77" t="s">
        <v>119</v>
      </c>
      <c r="D73" s="76" t="str">
        <f>IFERROR(VLOOKUP(C73,Referenztabelle!F:G,2,FALSE),IF(ISBLANK(C73),"","Unbekannter Artikel"))</f>
        <v>Sperrrad</v>
      </c>
      <c r="E73" s="75"/>
      <c r="F73" s="75"/>
      <c r="G73" s="75"/>
      <c r="H73" s="119"/>
      <c r="I73" s="75"/>
      <c r="J73" s="75"/>
      <c r="K73" s="75"/>
      <c r="L73" s="75"/>
      <c r="M73" s="75"/>
      <c r="N73" s="75"/>
      <c r="O73" s="75"/>
      <c r="P73" s="75"/>
      <c r="Q73" s="75"/>
      <c r="R73" s="75">
        <v>1</v>
      </c>
      <c r="S73" s="75"/>
      <c r="T73" s="75"/>
      <c r="U73" s="75"/>
      <c r="V73" s="75"/>
      <c r="W73" s="75"/>
      <c r="X73" s="75"/>
      <c r="Y73" s="75"/>
      <c r="Z73" s="119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130"/>
    </row>
    <row r="74" spans="2:47" ht="17.100000000000001" customHeight="1" x14ac:dyDescent="0.2">
      <c r="B74" s="116">
        <f t="shared" si="1"/>
        <v>1</v>
      </c>
      <c r="C74" s="75" t="s">
        <v>121</v>
      </c>
      <c r="D74" s="76" t="str">
        <f>IFERROR(VLOOKUP(C74,Referenztabelle!F:G,2,FALSE),IF(ISBLANK(C74),"","Unbekannter Artikel"))</f>
        <v>Klinke</v>
      </c>
      <c r="E74" s="75"/>
      <c r="F74" s="75"/>
      <c r="G74" s="75"/>
      <c r="H74" s="119"/>
      <c r="I74" s="75"/>
      <c r="J74" s="75"/>
      <c r="K74" s="75"/>
      <c r="L74" s="75"/>
      <c r="M74" s="75"/>
      <c r="N74" s="75"/>
      <c r="O74" s="75"/>
      <c r="P74" s="75"/>
      <c r="Q74" s="75"/>
      <c r="R74" s="75">
        <v>1</v>
      </c>
      <c r="S74" s="75"/>
      <c r="T74" s="75"/>
      <c r="U74" s="75"/>
      <c r="V74" s="75"/>
      <c r="W74" s="75"/>
      <c r="X74" s="75"/>
      <c r="Y74" s="75"/>
      <c r="Z74" s="119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130"/>
    </row>
    <row r="75" spans="2:47" ht="17.100000000000001" customHeight="1" x14ac:dyDescent="0.2">
      <c r="B75" s="116">
        <f t="shared" si="1"/>
        <v>1</v>
      </c>
      <c r="C75" s="77" t="s">
        <v>1361</v>
      </c>
      <c r="D75" s="76" t="str">
        <f>IFERROR(VLOOKUP(C75,Referenztabelle!F:G,2,FALSE),IF(ISBLANK(C75),"","Unbekannter Artikel"))</f>
        <v>Teleskopachse zur Gelenkwelle (50/15 mm)</v>
      </c>
      <c r="E75" s="75"/>
      <c r="F75" s="75"/>
      <c r="G75" s="75"/>
      <c r="H75" s="119"/>
      <c r="I75" s="75"/>
      <c r="J75" s="75"/>
      <c r="K75" s="75"/>
      <c r="L75" s="75"/>
      <c r="M75" s="75">
        <v>1</v>
      </c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119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130"/>
    </row>
    <row r="76" spans="2:47" ht="17.100000000000001" customHeight="1" x14ac:dyDescent="0.2">
      <c r="B76" s="116">
        <f t="shared" si="1"/>
        <v>1</v>
      </c>
      <c r="C76" s="77" t="s">
        <v>1087</v>
      </c>
      <c r="D76" s="76" t="str">
        <f>IFERROR(VLOOKUP(C76,Referenztabelle!F:G,2,FALSE),IF(ISBLANK(C76),"","Unbekannter Artikel"))</f>
        <v>Gelenkprofile einseitig (2 Loch)</v>
      </c>
      <c r="E76" s="75"/>
      <c r="F76" s="75"/>
      <c r="G76" s="75"/>
      <c r="H76" s="119"/>
      <c r="I76" s="75"/>
      <c r="J76" s="75"/>
      <c r="K76" s="75"/>
      <c r="L76" s="75"/>
      <c r="M76" s="75"/>
      <c r="N76" s="75"/>
      <c r="O76" s="75"/>
      <c r="P76" s="75"/>
      <c r="Q76" s="75"/>
      <c r="R76" s="75">
        <v>1</v>
      </c>
      <c r="S76" s="75"/>
      <c r="T76" s="75"/>
      <c r="U76" s="75"/>
      <c r="V76" s="75"/>
      <c r="W76" s="75"/>
      <c r="X76" s="75"/>
      <c r="Y76" s="75"/>
      <c r="Z76" s="119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130"/>
    </row>
    <row r="77" spans="2:47" ht="17.100000000000001" customHeight="1" x14ac:dyDescent="0.2">
      <c r="B77" s="116">
        <f t="shared" si="1"/>
        <v>1</v>
      </c>
      <c r="C77" s="75" t="s">
        <v>1264</v>
      </c>
      <c r="D77" s="76" t="str">
        <f>IFERROR(VLOOKUP(C77,Referenztabelle!F:G,2,FALSE),IF(ISBLANK(C77),"","Unbekannter Artikel"))</f>
        <v>Motor-Modul 12V 60U/Min</v>
      </c>
      <c r="E77" s="75"/>
      <c r="F77" s="75"/>
      <c r="G77" s="75"/>
      <c r="H77" s="119"/>
      <c r="I77" s="75"/>
      <c r="J77" s="75"/>
      <c r="K77" s="75"/>
      <c r="L77" s="75"/>
      <c r="M77" s="75"/>
      <c r="N77" s="75"/>
      <c r="O77" s="75">
        <v>1</v>
      </c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119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130"/>
    </row>
    <row r="78" spans="2:47" ht="17.100000000000001" customHeight="1" x14ac:dyDescent="0.2">
      <c r="B78" s="116">
        <f t="shared" si="1"/>
        <v>0</v>
      </c>
      <c r="C78" s="77" t="s">
        <v>1152</v>
      </c>
      <c r="D78" s="76" t="str">
        <f>IFERROR(VLOOKUP(C78,Referenztabelle!F:G,2,FALSE),IF(ISBLANK(C78),"","Unbekannter Artikel"))</f>
        <v>Kabel (schwarz 75mm) (einzeln)</v>
      </c>
      <c r="E78" s="75"/>
      <c r="F78" s="75"/>
      <c r="G78" s="75"/>
      <c r="H78" s="119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119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>
        <v>0</v>
      </c>
      <c r="AS78" s="75"/>
      <c r="AT78" s="75"/>
      <c r="AU78" s="130"/>
    </row>
    <row r="79" spans="2:47" ht="17.100000000000001" customHeight="1" x14ac:dyDescent="0.2">
      <c r="B79" s="116">
        <f t="shared" si="1"/>
        <v>0</v>
      </c>
      <c r="C79" s="77" t="s">
        <v>1149</v>
      </c>
      <c r="D79" s="76" t="str">
        <f>IFERROR(VLOOKUP(C79,Referenztabelle!F:G,2,FALSE),IF(ISBLANK(C79),"","Unbekannter Artikel"))</f>
        <v>Kabel (rot 75mm) (einzeln)</v>
      </c>
      <c r="E79" s="75"/>
      <c r="F79" s="75"/>
      <c r="G79" s="75"/>
      <c r="H79" s="119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119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>
        <v>0</v>
      </c>
      <c r="AS79" s="75"/>
      <c r="AT79" s="75"/>
      <c r="AU79" s="130"/>
    </row>
    <row r="80" spans="2:47" ht="17.100000000000001" customHeight="1" x14ac:dyDescent="0.2">
      <c r="B80" s="116">
        <f t="shared" si="1"/>
        <v>0</v>
      </c>
      <c r="C80" s="75" t="s">
        <v>1043</v>
      </c>
      <c r="D80" s="76" t="str">
        <f>IFERROR(VLOOKUP(C80,Referenztabelle!F:G,2,FALSE),IF(ISBLANK(C80),"","Unbekannter Artikel"))</f>
        <v>Akku_Modul LiPo (3S)</v>
      </c>
      <c r="E80" s="75"/>
      <c r="F80" s="75"/>
      <c r="G80" s="75"/>
      <c r="H80" s="119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119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>
        <v>0</v>
      </c>
      <c r="AS80" s="75"/>
      <c r="AT80" s="75"/>
      <c r="AU80" s="130"/>
    </row>
    <row r="81" spans="2:47" ht="17.100000000000001" customHeight="1" x14ac:dyDescent="0.2">
      <c r="B81" s="116">
        <f t="shared" si="1"/>
        <v>1</v>
      </c>
      <c r="C81" s="77" t="s">
        <v>1181</v>
      </c>
      <c r="D81" s="76" t="str">
        <f>IFERROR(VLOOKUP(C81,Referenztabelle!F:G,2,FALSE),IF(ISBLANK(C81),"","Unbekannter Artikel"))</f>
        <v>LiPo-Ladegerät</v>
      </c>
      <c r="E81" s="75"/>
      <c r="F81" s="75"/>
      <c r="G81" s="75"/>
      <c r="H81" s="119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119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>
        <v>1</v>
      </c>
      <c r="AS81" s="75"/>
      <c r="AT81" s="75"/>
      <c r="AU81" s="130"/>
    </row>
    <row r="82" spans="2:47" ht="17.100000000000001" customHeight="1" x14ac:dyDescent="0.2">
      <c r="B82" s="116">
        <f t="shared" si="1"/>
        <v>13</v>
      </c>
      <c r="C82" s="77" t="s">
        <v>511</v>
      </c>
      <c r="D82" s="76" t="str">
        <f>IFERROR(VLOOKUP(C82,Referenztabelle!F:G,2,FALSE),IF(ISBLANK(C82),"","Unbekannter Artikel"))</f>
        <v>Profile (2 Loch)</v>
      </c>
      <c r="E82" s="75"/>
      <c r="F82" s="75"/>
      <c r="G82" s="75"/>
      <c r="H82" s="119"/>
      <c r="I82" s="75"/>
      <c r="J82" s="75"/>
      <c r="K82" s="75"/>
      <c r="L82" s="75"/>
      <c r="M82" s="75"/>
      <c r="N82" s="75"/>
      <c r="O82" s="75"/>
      <c r="P82" s="75"/>
      <c r="Q82" s="75"/>
      <c r="R82" s="75">
        <v>1</v>
      </c>
      <c r="S82" s="75"/>
      <c r="T82" s="75"/>
      <c r="U82" s="75"/>
      <c r="V82" s="75"/>
      <c r="W82" s="75"/>
      <c r="X82" s="75">
        <v>2</v>
      </c>
      <c r="Y82" s="75"/>
      <c r="Z82" s="119"/>
      <c r="AA82" s="75"/>
      <c r="AB82" s="75"/>
      <c r="AC82" s="75"/>
      <c r="AD82" s="75"/>
      <c r="AE82" s="75"/>
      <c r="AF82" s="75"/>
      <c r="AG82" s="75"/>
      <c r="AH82" s="75"/>
      <c r="AI82" s="75"/>
      <c r="AJ82" s="75">
        <v>2</v>
      </c>
      <c r="AK82" s="75"/>
      <c r="AL82" s="75"/>
      <c r="AM82" s="75"/>
      <c r="AN82" s="75">
        <v>2</v>
      </c>
      <c r="AO82" s="75"/>
      <c r="AP82" s="75">
        <v>2</v>
      </c>
      <c r="AQ82" s="75"/>
      <c r="AR82" s="75"/>
      <c r="AS82" s="75">
        <v>4</v>
      </c>
      <c r="AT82" s="75"/>
      <c r="AU82" s="130"/>
    </row>
    <row r="83" spans="2:47" ht="17.100000000000001" customHeight="1" x14ac:dyDescent="0.2">
      <c r="B83" s="116">
        <f t="shared" ref="B83:B114" si="2">SUM(E83:AU83)</f>
        <v>15</v>
      </c>
      <c r="C83" s="140" t="s">
        <v>137</v>
      </c>
      <c r="D83" s="76" t="str">
        <f>IFERROR(VLOOKUP(C83,Referenztabelle!F:G,2,FALSE),IF(ISBLANK(C83),"","Unbekannter Artikel"))</f>
        <v>Profile (3 Loch)</v>
      </c>
      <c r="E83" s="121">
        <v>2</v>
      </c>
      <c r="F83" s="75">
        <v>2</v>
      </c>
      <c r="G83" s="75">
        <v>2</v>
      </c>
      <c r="H83" s="119"/>
      <c r="I83" s="75"/>
      <c r="J83" s="75"/>
      <c r="K83" s="75"/>
      <c r="L83" s="75">
        <v>2</v>
      </c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>
        <v>2</v>
      </c>
      <c r="Y83" s="75"/>
      <c r="Z83" s="119"/>
      <c r="AA83" s="75"/>
      <c r="AB83" s="75"/>
      <c r="AC83" s="75">
        <v>1</v>
      </c>
      <c r="AD83" s="75"/>
      <c r="AE83" s="75"/>
      <c r="AF83" s="75"/>
      <c r="AG83" s="75"/>
      <c r="AH83" s="75"/>
      <c r="AI83" s="75"/>
      <c r="AJ83" s="75"/>
      <c r="AK83" s="75"/>
      <c r="AL83" s="75">
        <v>1</v>
      </c>
      <c r="AM83" s="75">
        <v>1</v>
      </c>
      <c r="AN83" s="75"/>
      <c r="AO83" s="75"/>
      <c r="AP83" s="75"/>
      <c r="AQ83" s="75"/>
      <c r="AR83" s="75"/>
      <c r="AS83" s="75">
        <v>2</v>
      </c>
      <c r="AT83" s="75"/>
      <c r="AU83" s="130"/>
    </row>
    <row r="84" spans="2:47" ht="17.100000000000001" customHeight="1" x14ac:dyDescent="0.2">
      <c r="B84" s="116">
        <f t="shared" si="2"/>
        <v>1</v>
      </c>
      <c r="C84" s="77" t="s">
        <v>138</v>
      </c>
      <c r="D84" s="76" t="str">
        <f>IFERROR(VLOOKUP(C84,Referenztabelle!F:G,2,FALSE),IF(ISBLANK(C84),"","Unbekannter Artikel"))</f>
        <v>Profile (4 Loch)</v>
      </c>
      <c r="E84" s="75"/>
      <c r="F84" s="75"/>
      <c r="G84" s="75"/>
      <c r="H84" s="119"/>
      <c r="I84" s="75"/>
      <c r="J84" s="75"/>
      <c r="K84" s="75"/>
      <c r="L84" s="75"/>
      <c r="M84" s="75"/>
      <c r="N84" s="75"/>
      <c r="O84" s="75"/>
      <c r="P84" s="75"/>
      <c r="Q84" s="75">
        <v>1</v>
      </c>
      <c r="R84" s="75"/>
      <c r="S84" s="75"/>
      <c r="T84" s="75"/>
      <c r="U84" s="75"/>
      <c r="V84" s="75"/>
      <c r="W84" s="75"/>
      <c r="X84" s="75"/>
      <c r="Y84" s="75"/>
      <c r="Z84" s="119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130"/>
    </row>
    <row r="85" spans="2:47" ht="17.100000000000001" customHeight="1" x14ac:dyDescent="0.2">
      <c r="B85" s="116">
        <f t="shared" si="2"/>
        <v>9</v>
      </c>
      <c r="C85" s="141" t="s">
        <v>139</v>
      </c>
      <c r="D85" s="76" t="str">
        <f>IFERROR(VLOOKUP(C85,Referenztabelle!F:G,2,FALSE),IF(ISBLANK(C85),"","Unbekannter Artikel"))</f>
        <v>Profile (5 Loch (Langloch))</v>
      </c>
      <c r="E85" s="121">
        <v>2</v>
      </c>
      <c r="F85" s="75">
        <v>2</v>
      </c>
      <c r="G85" s="75">
        <v>2</v>
      </c>
      <c r="H85" s="119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119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>
        <v>3</v>
      </c>
      <c r="AT85" s="75"/>
      <c r="AU85" s="130"/>
    </row>
    <row r="86" spans="2:47" ht="17.100000000000001" customHeight="1" x14ac:dyDescent="0.2">
      <c r="B86" s="116">
        <f t="shared" si="2"/>
        <v>2</v>
      </c>
      <c r="C86" s="77" t="s">
        <v>140</v>
      </c>
      <c r="D86" s="76" t="str">
        <f>IFERROR(VLOOKUP(C86,Referenztabelle!F:G,2,FALSE),IF(ISBLANK(C86),"","Unbekannter Artikel"))</f>
        <v>Profile (6 Loch)</v>
      </c>
      <c r="E86" s="75"/>
      <c r="F86" s="75"/>
      <c r="G86" s="75"/>
      <c r="H86" s="119"/>
      <c r="I86" s="75"/>
      <c r="J86" s="75"/>
      <c r="K86" s="75"/>
      <c r="L86" s="75"/>
      <c r="M86" s="75"/>
      <c r="N86" s="75"/>
      <c r="O86" s="75"/>
      <c r="P86" s="75"/>
      <c r="Q86" s="75"/>
      <c r="R86" s="75">
        <v>2</v>
      </c>
      <c r="S86" s="75"/>
      <c r="T86" s="75"/>
      <c r="U86" s="75"/>
      <c r="V86" s="75"/>
      <c r="W86" s="75"/>
      <c r="X86" s="75"/>
      <c r="Y86" s="75"/>
      <c r="Z86" s="119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130"/>
    </row>
    <row r="87" spans="2:47" ht="17.100000000000001" customHeight="1" x14ac:dyDescent="0.2">
      <c r="B87" s="116">
        <f t="shared" si="2"/>
        <v>13</v>
      </c>
      <c r="C87" s="75" t="s">
        <v>141</v>
      </c>
      <c r="D87" s="76" t="str">
        <f>IFERROR(VLOOKUP(C87,Referenztabelle!F:G,2,FALSE),IF(ISBLANK(C87),"","Unbekannter Artikel"))</f>
        <v>Profile (7 Loch)</v>
      </c>
      <c r="E87" s="75"/>
      <c r="F87" s="75">
        <v>2</v>
      </c>
      <c r="G87" s="75">
        <v>2</v>
      </c>
      <c r="H87" s="119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>
        <v>2</v>
      </c>
      <c r="V87" s="75">
        <v>2</v>
      </c>
      <c r="W87" s="75"/>
      <c r="X87" s="75"/>
      <c r="Y87" s="75"/>
      <c r="Z87" s="119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>
        <v>1</v>
      </c>
      <c r="AQ87" s="75"/>
      <c r="AR87" s="75"/>
      <c r="AS87" s="75">
        <v>4</v>
      </c>
      <c r="AT87" s="75"/>
      <c r="AU87" s="130"/>
    </row>
    <row r="88" spans="2:47" ht="17.100000000000001" customHeight="1" x14ac:dyDescent="0.2">
      <c r="B88" s="116">
        <f t="shared" si="2"/>
        <v>1</v>
      </c>
      <c r="C88" s="77" t="s">
        <v>143</v>
      </c>
      <c r="D88" s="76" t="str">
        <f>IFERROR(VLOOKUP(C88,Referenztabelle!F:G,2,FALSE),IF(ISBLANK(C88),"","Unbekannter Artikel"))</f>
        <v>Profile (8 Loch)</v>
      </c>
      <c r="E88" s="75"/>
      <c r="F88" s="75"/>
      <c r="G88" s="75"/>
      <c r="H88" s="119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119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>
        <v>1</v>
      </c>
      <c r="AR88" s="75"/>
      <c r="AS88" s="75"/>
      <c r="AT88" s="75"/>
      <c r="AU88" s="130"/>
    </row>
    <row r="89" spans="2:47" ht="17.100000000000001" customHeight="1" x14ac:dyDescent="0.2">
      <c r="B89" s="116">
        <f t="shared" si="2"/>
        <v>11</v>
      </c>
      <c r="C89" s="75" t="s">
        <v>145</v>
      </c>
      <c r="D89" s="76" t="str">
        <f>IFERROR(VLOOKUP(C89,Referenztabelle!F:G,2,FALSE),IF(ISBLANK(C89),"","Unbekannter Artikel"))</f>
        <v>Profile (9 Loch)</v>
      </c>
      <c r="E89" s="75"/>
      <c r="F89" s="75">
        <v>2</v>
      </c>
      <c r="G89" s="75">
        <v>2</v>
      </c>
      <c r="H89" s="119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119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>
        <v>7</v>
      </c>
      <c r="AT89" s="75"/>
      <c r="AU89" s="130"/>
    </row>
    <row r="90" spans="2:47" ht="17.100000000000001" customHeight="1" x14ac:dyDescent="0.2">
      <c r="B90" s="116">
        <f t="shared" si="2"/>
        <v>1</v>
      </c>
      <c r="C90" s="77" t="s">
        <v>147</v>
      </c>
      <c r="D90" s="76" t="str">
        <f>IFERROR(VLOOKUP(C90,Referenztabelle!F:G,2,FALSE),IF(ISBLANK(C90),"","Unbekannter Artikel"))</f>
        <v>Profile (10 Loch)</v>
      </c>
      <c r="E90" s="75"/>
      <c r="F90" s="75"/>
      <c r="G90" s="75"/>
      <c r="H90" s="119"/>
      <c r="I90" s="75"/>
      <c r="J90" s="75"/>
      <c r="K90" s="75"/>
      <c r="L90" s="75"/>
      <c r="M90" s="75"/>
      <c r="N90" s="75"/>
      <c r="O90" s="75"/>
      <c r="P90" s="75">
        <v>1</v>
      </c>
      <c r="Q90" s="75"/>
      <c r="R90" s="75"/>
      <c r="S90" s="75"/>
      <c r="T90" s="75"/>
      <c r="U90" s="75"/>
      <c r="V90" s="75"/>
      <c r="W90" s="75"/>
      <c r="X90" s="75"/>
      <c r="Y90" s="75"/>
      <c r="Z90" s="119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130"/>
    </row>
    <row r="91" spans="2:47" ht="17.100000000000001" customHeight="1" x14ac:dyDescent="0.2">
      <c r="B91" s="116">
        <f t="shared" si="2"/>
        <v>2</v>
      </c>
      <c r="C91" s="77" t="s">
        <v>149</v>
      </c>
      <c r="D91" s="76" t="str">
        <f>IFERROR(VLOOKUP(C91,Referenztabelle!F:G,2,FALSE),IF(ISBLANK(C91),"","Unbekannter Artikel"))</f>
        <v>Profile (11 Loch)</v>
      </c>
      <c r="E91" s="75"/>
      <c r="F91" s="75"/>
      <c r="G91" s="75"/>
      <c r="H91" s="119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>
        <v>1</v>
      </c>
      <c r="T91" s="75">
        <v>1</v>
      </c>
      <c r="U91" s="75"/>
      <c r="V91" s="75"/>
      <c r="W91" s="75"/>
      <c r="X91" s="75"/>
      <c r="Y91" s="75"/>
      <c r="Z91" s="119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130"/>
    </row>
    <row r="92" spans="2:47" ht="17.100000000000001" customHeight="1" x14ac:dyDescent="0.2">
      <c r="B92" s="116">
        <f t="shared" si="2"/>
        <v>1</v>
      </c>
      <c r="C92" s="75" t="s">
        <v>1306</v>
      </c>
      <c r="D92" s="76" t="str">
        <f>IFERROR(VLOOKUP(C92,Referenztabelle!F:G,2,FALSE),IF(ISBLANK(C92),"","Unbekannter Artikel"))</f>
        <v>Profile (17 Loch)</v>
      </c>
      <c r="E92" s="75"/>
      <c r="F92" s="75"/>
      <c r="G92" s="75"/>
      <c r="H92" s="119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119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>
        <v>1</v>
      </c>
      <c r="AT92" s="75"/>
      <c r="AU92" s="130"/>
    </row>
    <row r="93" spans="2:47" ht="17.100000000000001" customHeight="1" x14ac:dyDescent="0.2">
      <c r="B93" s="116">
        <f t="shared" si="2"/>
        <v>1</v>
      </c>
      <c r="C93" s="77" t="s">
        <v>488</v>
      </c>
      <c r="D93" s="76" t="str">
        <f>IFERROR(VLOOKUP(C93,Referenztabelle!F:G,2,FALSE),IF(ISBLANK(C93),"","Unbekannter Artikel"))</f>
        <v>Platten flach (7/11 Loch)</v>
      </c>
      <c r="E93" s="75"/>
      <c r="F93" s="75"/>
      <c r="G93" s="75"/>
      <c r="H93" s="119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119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>
        <v>1</v>
      </c>
      <c r="AT93" s="75"/>
      <c r="AU93" s="130"/>
    </row>
    <row r="94" spans="2:47" ht="17.100000000000001" customHeight="1" x14ac:dyDescent="0.2">
      <c r="B94" s="116">
        <f t="shared" si="2"/>
        <v>1</v>
      </c>
      <c r="C94" s="77" t="s">
        <v>182</v>
      </c>
      <c r="D94" s="76" t="str">
        <f>IFERROR(VLOOKUP(C94,Referenztabelle!F:G,2,FALSE),IF(ISBLANK(C94),"","Unbekannter Artikel"))</f>
        <v>L-Platten (Eckwinkel, rechts gebogen 1/4 Loch)</v>
      </c>
      <c r="E94" s="75"/>
      <c r="F94" s="75"/>
      <c r="G94" s="75"/>
      <c r="H94" s="119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119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>
        <v>1</v>
      </c>
      <c r="AM94" s="75"/>
      <c r="AN94" s="75"/>
      <c r="AO94" s="75"/>
      <c r="AP94" s="75"/>
      <c r="AQ94" s="75"/>
      <c r="AR94" s="75"/>
      <c r="AS94" s="75"/>
      <c r="AT94" s="75"/>
      <c r="AU94" s="130"/>
    </row>
    <row r="95" spans="2:47" ht="17.100000000000001" customHeight="1" x14ac:dyDescent="0.2">
      <c r="B95" s="116">
        <f t="shared" si="2"/>
        <v>1</v>
      </c>
      <c r="C95" s="75" t="s">
        <v>182</v>
      </c>
      <c r="D95" s="76" t="str">
        <f>IFERROR(VLOOKUP(C95,Referenztabelle!F:G,2,FALSE),IF(ISBLANK(C95),"","Unbekannter Artikel"))</f>
        <v>L-Platten (Eckwinkel, rechts gebogen 1/4 Loch)</v>
      </c>
      <c r="E95" s="75"/>
      <c r="F95" s="75"/>
      <c r="G95" s="75"/>
      <c r="H95" s="119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119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>
        <v>1</v>
      </c>
      <c r="AN95" s="75"/>
      <c r="AO95" s="75"/>
      <c r="AP95" s="75"/>
      <c r="AQ95" s="75"/>
      <c r="AR95" s="75"/>
      <c r="AS95" s="75"/>
      <c r="AT95" s="75"/>
      <c r="AU95" s="130"/>
    </row>
    <row r="96" spans="2:47" ht="17.100000000000001" customHeight="1" x14ac:dyDescent="0.2">
      <c r="B96" s="116">
        <f t="shared" si="2"/>
        <v>2</v>
      </c>
      <c r="C96" s="77" t="s">
        <v>871</v>
      </c>
      <c r="D96" s="76" t="str">
        <f>IFERROR(VLOOKUP(C96,Referenztabelle!F:G,2,FALSE),IF(ISBLANK(C96),"","Unbekannter Artikel"))</f>
        <v>Bogen 5 Loch</v>
      </c>
      <c r="E96" s="75"/>
      <c r="F96" s="75"/>
      <c r="G96" s="75"/>
      <c r="H96" s="119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119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>
        <v>1</v>
      </c>
      <c r="AM96" s="75">
        <v>1</v>
      </c>
      <c r="AN96" s="75"/>
      <c r="AO96" s="75"/>
      <c r="AP96" s="75"/>
      <c r="AQ96" s="75"/>
      <c r="AR96" s="75"/>
      <c r="AS96" s="75"/>
      <c r="AT96" s="75"/>
      <c r="AU96" s="130"/>
    </row>
    <row r="97" spans="2:47" ht="17.100000000000001" customHeight="1" x14ac:dyDescent="0.2">
      <c r="B97" s="116">
        <f t="shared" si="2"/>
        <v>4</v>
      </c>
      <c r="C97" s="77" t="s">
        <v>871</v>
      </c>
      <c r="D97" s="76" t="str">
        <f>IFERROR(VLOOKUP(C97,Referenztabelle!F:G,2,FALSE),IF(ISBLANK(C97),"","Unbekannter Artikel"))</f>
        <v>Bogen 5 Loch</v>
      </c>
      <c r="E97" s="75"/>
      <c r="F97" s="75"/>
      <c r="G97" s="75"/>
      <c r="H97" s="119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119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>
        <v>4</v>
      </c>
      <c r="AP97" s="75"/>
      <c r="AQ97" s="75"/>
      <c r="AR97" s="75"/>
      <c r="AS97" s="75"/>
      <c r="AT97" s="75"/>
      <c r="AU97" s="130"/>
    </row>
    <row r="98" spans="2:47" ht="17.100000000000001" customHeight="1" x14ac:dyDescent="0.2">
      <c r="B98" s="116">
        <f t="shared" si="2"/>
        <v>2</v>
      </c>
      <c r="C98" s="75" t="s">
        <v>1279</v>
      </c>
      <c r="D98" s="76" t="str">
        <f>IFERROR(VLOOKUP(C98,Referenztabelle!F:G,2,FALSE),IF(ISBLANK(C98),"","Unbekannter Artikel"))</f>
        <v>Platten flach (7/12 Loch)</v>
      </c>
      <c r="E98" s="75"/>
      <c r="F98" s="75"/>
      <c r="G98" s="75"/>
      <c r="H98" s="119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119"/>
      <c r="AA98" s="75"/>
      <c r="AB98" s="75"/>
      <c r="AC98" s="75"/>
      <c r="AD98" s="75"/>
      <c r="AE98" s="75"/>
      <c r="AF98" s="75"/>
      <c r="AG98" s="75">
        <v>2</v>
      </c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130"/>
    </row>
    <row r="99" spans="2:47" ht="17.100000000000001" customHeight="1" x14ac:dyDescent="0.2">
      <c r="B99" s="116">
        <f t="shared" si="2"/>
        <v>4</v>
      </c>
      <c r="C99" s="77" t="s">
        <v>1380</v>
      </c>
      <c r="D99" s="76" t="str">
        <f>IFERROR(VLOOKUP(C99,Referenztabelle!F:G,2,FALSE),IF(ISBLANK(C99),"","Unbekannter Artikel"))</f>
        <v>U-Platten (1/5/1/5 Loch)</v>
      </c>
      <c r="E99" s="75"/>
      <c r="F99" s="75"/>
      <c r="G99" s="75"/>
      <c r="H99" s="119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119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>
        <v>4</v>
      </c>
      <c r="AT99" s="75"/>
      <c r="AU99" s="130"/>
    </row>
    <row r="100" spans="2:47" ht="17.100000000000001" customHeight="1" x14ac:dyDescent="0.2">
      <c r="B100" s="116">
        <f t="shared" si="2"/>
        <v>1</v>
      </c>
      <c r="C100" s="77" t="s">
        <v>1316</v>
      </c>
      <c r="D100" s="76" t="str">
        <f>IFERROR(VLOOKUP(C100,Referenztabelle!F:G,2,FALSE),IF(ISBLANK(C100),"","Unbekannter Artikel"))</f>
        <v>Profile (5 Loch)</v>
      </c>
      <c r="E100" s="75"/>
      <c r="F100" s="75"/>
      <c r="G100" s="75"/>
      <c r="H100" s="119"/>
      <c r="I100" s="75"/>
      <c r="J100" s="75"/>
      <c r="K100" s="75"/>
      <c r="L100" s="75">
        <v>1</v>
      </c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119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130"/>
    </row>
    <row r="101" spans="2:47" ht="17.100000000000001" customHeight="1" x14ac:dyDescent="0.2">
      <c r="B101" s="116">
        <f t="shared" si="2"/>
        <v>2</v>
      </c>
      <c r="C101" s="77" t="s">
        <v>1286</v>
      </c>
      <c r="D101" s="76" t="str">
        <f>IFERROR(VLOOKUP(C101,Referenztabelle!F:G,2,FALSE),IF(ISBLANK(C101),"","Unbekannter Artikel"))</f>
        <v>Platten flach (7/7 Loch)</v>
      </c>
      <c r="E101" s="75"/>
      <c r="F101" s="75"/>
      <c r="G101" s="75"/>
      <c r="H101" s="119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119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>
        <v>2</v>
      </c>
      <c r="AT101" s="75"/>
      <c r="AU101" s="130"/>
    </row>
    <row r="102" spans="2:47" ht="17.100000000000001" customHeight="1" x14ac:dyDescent="0.2">
      <c r="B102" s="116">
        <f t="shared" si="2"/>
        <v>6</v>
      </c>
      <c r="C102" s="77" t="s">
        <v>187</v>
      </c>
      <c r="D102" s="76" t="str">
        <f>IFERROR(VLOOKUP(C102,Referenztabelle!F:G,2,FALSE),IF(ISBLANK(C102),"","Unbekannter Artikel"))</f>
        <v>Schnurrollen (Schnurrolle d 12 mm ohne Nabe)</v>
      </c>
      <c r="E102" s="75"/>
      <c r="F102" s="75"/>
      <c r="G102" s="75"/>
      <c r="H102" s="119"/>
      <c r="I102" s="75">
        <v>1</v>
      </c>
      <c r="J102" s="75"/>
      <c r="K102" s="75"/>
      <c r="L102" s="75"/>
      <c r="M102" s="75"/>
      <c r="N102" s="75"/>
      <c r="O102" s="75"/>
      <c r="P102" s="75"/>
      <c r="Q102" s="75"/>
      <c r="R102" s="75">
        <v>1</v>
      </c>
      <c r="S102" s="75">
        <v>2</v>
      </c>
      <c r="T102" s="75"/>
      <c r="U102" s="75">
        <v>2</v>
      </c>
      <c r="V102" s="75"/>
      <c r="W102" s="75"/>
      <c r="X102" s="75"/>
      <c r="Y102" s="75"/>
      <c r="Z102" s="119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130"/>
    </row>
    <row r="103" spans="2:47" ht="17.100000000000001" customHeight="1" x14ac:dyDescent="0.2">
      <c r="B103" s="116">
        <f t="shared" si="2"/>
        <v>2</v>
      </c>
      <c r="C103" s="77" t="s">
        <v>190</v>
      </c>
      <c r="D103" s="76" t="str">
        <f>IFERROR(VLOOKUP(C103,Referenztabelle!F:G,2,FALSE),IF(ISBLANK(C103),"","Unbekannter Artikel"))</f>
        <v>Schnurrollen (Schnurrolle d 20 mm genietet)</v>
      </c>
      <c r="E103" s="75"/>
      <c r="F103" s="75"/>
      <c r="G103" s="75"/>
      <c r="H103" s="119"/>
      <c r="I103" s="75"/>
      <c r="J103" s="75"/>
      <c r="K103" s="75"/>
      <c r="L103" s="75"/>
      <c r="M103" s="75"/>
      <c r="N103" s="75">
        <v>1</v>
      </c>
      <c r="O103" s="75">
        <v>1</v>
      </c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119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130"/>
    </row>
    <row r="104" spans="2:47" ht="17.100000000000001" customHeight="1" x14ac:dyDescent="0.2">
      <c r="B104" s="116">
        <f t="shared" si="2"/>
        <v>4</v>
      </c>
      <c r="C104" s="77" t="s">
        <v>202</v>
      </c>
      <c r="D104" s="76" t="str">
        <f>IFERROR(VLOOKUP(C104,Referenztabelle!F:G,2,FALSE),IF(ISBLANK(C104),"","Unbekannter Artikel"))</f>
        <v>Planscheiben (34 mm rot)</v>
      </c>
      <c r="E104" s="75"/>
      <c r="F104" s="75"/>
      <c r="G104" s="75">
        <v>2</v>
      </c>
      <c r="H104" s="119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>
        <v>1</v>
      </c>
      <c r="T104" s="75"/>
      <c r="U104" s="75"/>
      <c r="V104" s="75"/>
      <c r="W104" s="75"/>
      <c r="X104" s="75"/>
      <c r="Y104" s="75"/>
      <c r="Z104" s="119"/>
      <c r="AA104" s="75"/>
      <c r="AB104" s="75"/>
      <c r="AC104" s="75"/>
      <c r="AD104" s="75">
        <v>1</v>
      </c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130"/>
    </row>
    <row r="105" spans="2:47" ht="17.100000000000001" customHeight="1" x14ac:dyDescent="0.2">
      <c r="B105" s="116">
        <f t="shared" si="2"/>
        <v>6</v>
      </c>
      <c r="C105" s="77" t="s">
        <v>210</v>
      </c>
      <c r="D105" s="76" t="str">
        <f>IFERROR(VLOOKUP(C105,Referenztabelle!F:G,2,FALSE),IF(ISBLANK(C105),"","Unbekannter Artikel"))</f>
        <v>Pneuräder mit Profil und Felgen (75 mm)</v>
      </c>
      <c r="E105" s="75"/>
      <c r="F105" s="75"/>
      <c r="G105" s="75"/>
      <c r="H105" s="119"/>
      <c r="I105" s="75">
        <v>4</v>
      </c>
      <c r="J105" s="75">
        <v>2</v>
      </c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119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130"/>
    </row>
    <row r="106" spans="2:47" ht="17.100000000000001" customHeight="1" x14ac:dyDescent="0.2">
      <c r="B106" s="116">
        <f t="shared" si="2"/>
        <v>1</v>
      </c>
      <c r="C106" s="77" t="s">
        <v>1298</v>
      </c>
      <c r="D106" s="76" t="str">
        <f>IFERROR(VLOOKUP(C106,Referenztabelle!F:G,2,FALSE),IF(ISBLANK(C106),"","Unbekannter Artikel"))</f>
        <v>Pneuräder mit Profil und Felgen (34 mm)</v>
      </c>
      <c r="E106" s="75"/>
      <c r="F106" s="75"/>
      <c r="G106" s="75"/>
      <c r="H106" s="119"/>
      <c r="I106" s="75"/>
      <c r="J106" s="75"/>
      <c r="K106" s="75"/>
      <c r="L106" s="75"/>
      <c r="M106" s="75"/>
      <c r="N106" s="75"/>
      <c r="O106" s="75">
        <v>1</v>
      </c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119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130"/>
    </row>
    <row r="107" spans="2:47" ht="17.100000000000001" customHeight="1" x14ac:dyDescent="0.2">
      <c r="B107" s="116">
        <f t="shared" si="2"/>
        <v>600</v>
      </c>
      <c r="C107" s="77" t="s">
        <v>1873</v>
      </c>
      <c r="D107" s="76" t="str">
        <f>IFERROR(VLOOKUP(C107,Referenztabelle!F:G,2,FALSE),IF(ISBLANK(C107),"","Unbekannter Artikel"))</f>
        <v>Mutter M4 x sw6</v>
      </c>
      <c r="E107" s="75"/>
      <c r="F107" s="75"/>
      <c r="G107" s="75"/>
      <c r="H107" s="119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119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>
        <v>600</v>
      </c>
      <c r="AU107" s="130"/>
    </row>
    <row r="108" spans="2:47" ht="17.100000000000001" customHeight="1" x14ac:dyDescent="0.2">
      <c r="B108" s="116">
        <f t="shared" si="2"/>
        <v>600</v>
      </c>
      <c r="C108" s="77" t="s">
        <v>544</v>
      </c>
      <c r="D108" s="76" t="str">
        <f>IFERROR(VLOOKUP(C108,Referenztabelle!F:G,2,FALSE),IF(ISBLANK(C108),"","Unbekannter Artikel"))</f>
        <v>Schraube M4x7mm (Kopf 6mm)</v>
      </c>
      <c r="E108" s="75"/>
      <c r="F108" s="75"/>
      <c r="G108" s="75"/>
      <c r="H108" s="119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119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>
        <v>600</v>
      </c>
      <c r="AU108" s="130"/>
    </row>
    <row r="109" spans="2:47" ht="17.100000000000001" customHeight="1" x14ac:dyDescent="0.2">
      <c r="B109" s="116">
        <f t="shared" si="2"/>
        <v>40</v>
      </c>
      <c r="C109" s="77" t="s">
        <v>1344</v>
      </c>
      <c r="D109" s="76" t="str">
        <f>IFERROR(VLOOKUP(C109,Referenztabelle!F:G,2,FALSE),IF(ISBLANK(C109),"","Unbekannter Artikel"))</f>
        <v>Schraube M4x9mm (Kopf 6mm)</v>
      </c>
      <c r="E109" s="75"/>
      <c r="F109" s="75">
        <v>6</v>
      </c>
      <c r="G109" s="75">
        <v>4</v>
      </c>
      <c r="H109" s="119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>
        <v>2</v>
      </c>
      <c r="T109" s="75"/>
      <c r="U109" s="75"/>
      <c r="V109" s="75"/>
      <c r="W109" s="75"/>
      <c r="X109" s="75"/>
      <c r="Y109" s="75"/>
      <c r="Z109" s="119"/>
      <c r="AA109" s="75"/>
      <c r="AB109" s="75"/>
      <c r="AC109" s="75"/>
      <c r="AD109" s="75"/>
      <c r="AE109" s="75"/>
      <c r="AF109" s="75"/>
      <c r="AG109" s="75"/>
      <c r="AH109" s="75"/>
      <c r="AI109" s="75">
        <v>4</v>
      </c>
      <c r="AJ109" s="75">
        <v>2</v>
      </c>
      <c r="AK109" s="75"/>
      <c r="AL109" s="75"/>
      <c r="AM109" s="75"/>
      <c r="AN109" s="75"/>
      <c r="AO109" s="75"/>
      <c r="AP109" s="75"/>
      <c r="AQ109" s="75"/>
      <c r="AR109" s="75"/>
      <c r="AS109" s="75">
        <v>2</v>
      </c>
      <c r="AT109" s="75">
        <v>20</v>
      </c>
      <c r="AU109" s="130"/>
    </row>
    <row r="110" spans="2:47" ht="17.100000000000001" customHeight="1" x14ac:dyDescent="0.2">
      <c r="B110" s="116">
        <f t="shared" si="2"/>
        <v>13</v>
      </c>
      <c r="C110" s="75" t="s">
        <v>548</v>
      </c>
      <c r="D110" s="76" t="str">
        <f>IFERROR(VLOOKUP(C110,Referenztabelle!F:G,2,FALSE),IF(ISBLANK(C110),"","Unbekannter Artikel"))</f>
        <v>Schraube M4x20mm (Kopf 6mm)</v>
      </c>
      <c r="E110" s="75"/>
      <c r="F110" s="75"/>
      <c r="G110" s="75"/>
      <c r="H110" s="119"/>
      <c r="I110" s="75"/>
      <c r="J110" s="75"/>
      <c r="K110" s="75">
        <v>1</v>
      </c>
      <c r="L110" s="75">
        <v>3</v>
      </c>
      <c r="M110" s="75"/>
      <c r="N110" s="75">
        <v>1</v>
      </c>
      <c r="O110" s="75"/>
      <c r="P110" s="75"/>
      <c r="Q110" s="75">
        <v>1</v>
      </c>
      <c r="R110" s="75"/>
      <c r="S110" s="75"/>
      <c r="T110" s="75"/>
      <c r="U110" s="75">
        <v>1</v>
      </c>
      <c r="V110" s="75">
        <v>1</v>
      </c>
      <c r="W110" s="75"/>
      <c r="X110" s="75"/>
      <c r="Y110" s="75"/>
      <c r="Z110" s="119"/>
      <c r="AA110" s="75">
        <v>2</v>
      </c>
      <c r="AB110" s="75">
        <v>2</v>
      </c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>
        <v>1</v>
      </c>
      <c r="AR110" s="75"/>
      <c r="AS110" s="75"/>
      <c r="AT110" s="75"/>
      <c r="AU110" s="130"/>
    </row>
    <row r="111" spans="2:47" ht="17.100000000000001" customHeight="1" x14ac:dyDescent="0.2">
      <c r="B111" s="116">
        <f t="shared" si="2"/>
        <v>20</v>
      </c>
      <c r="C111" s="77" t="s">
        <v>1934</v>
      </c>
      <c r="D111" s="76" t="str">
        <f>IFERROR(VLOOKUP(C111,Referenztabelle!F:G,2,FALSE),IF(ISBLANK(C111),"","Unbekannter Artikel"))</f>
        <v>Schraube M4x5mm (Kopf 6mm)</v>
      </c>
      <c r="E111" s="75"/>
      <c r="F111" s="75"/>
      <c r="G111" s="75"/>
      <c r="H111" s="119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>
        <v>2</v>
      </c>
      <c r="W111" s="75"/>
      <c r="X111" s="75"/>
      <c r="Y111" s="75"/>
      <c r="Z111" s="119"/>
      <c r="AA111" s="75"/>
      <c r="AB111" s="75"/>
      <c r="AC111" s="75"/>
      <c r="AD111" s="75"/>
      <c r="AE111" s="75"/>
      <c r="AF111" s="75"/>
      <c r="AG111" s="75"/>
      <c r="AH111" s="75">
        <v>4</v>
      </c>
      <c r="AI111" s="75">
        <v>2</v>
      </c>
      <c r="AJ111" s="75">
        <v>2</v>
      </c>
      <c r="AK111" s="75"/>
      <c r="AL111" s="75"/>
      <c r="AM111" s="75"/>
      <c r="AN111" s="75"/>
      <c r="AO111" s="75"/>
      <c r="AP111" s="75"/>
      <c r="AQ111" s="75"/>
      <c r="AR111" s="75"/>
      <c r="AS111" s="75"/>
      <c r="AT111" s="75">
        <v>10</v>
      </c>
      <c r="AU111" s="130"/>
    </row>
    <row r="112" spans="2:47" ht="17.100000000000001" customHeight="1" x14ac:dyDescent="0.2">
      <c r="B112" s="116">
        <f t="shared" si="2"/>
        <v>100</v>
      </c>
      <c r="C112" s="141" t="s">
        <v>227</v>
      </c>
      <c r="D112" s="76" t="str">
        <f>IFERROR(VLOOKUP(C112,Referenztabelle!F:G,2,FALSE),IF(ISBLANK(C112),"","Unbekannter Artikel"))</f>
        <v>Unterlagsscheibe</v>
      </c>
      <c r="E112" s="121">
        <v>6</v>
      </c>
      <c r="F112" s="75"/>
      <c r="G112" s="75"/>
      <c r="H112" s="119"/>
      <c r="I112" s="75">
        <v>5</v>
      </c>
      <c r="J112" s="75">
        <v>7</v>
      </c>
      <c r="K112" s="75">
        <v>4</v>
      </c>
      <c r="L112" s="75"/>
      <c r="M112" s="75"/>
      <c r="N112" s="75"/>
      <c r="O112" s="75"/>
      <c r="P112" s="75"/>
      <c r="Q112" s="75">
        <v>2</v>
      </c>
      <c r="R112" s="75">
        <v>6</v>
      </c>
      <c r="S112" s="75"/>
      <c r="T112" s="75"/>
      <c r="U112" s="75"/>
      <c r="V112" s="75"/>
      <c r="W112" s="75"/>
      <c r="X112" s="75"/>
      <c r="Y112" s="75"/>
      <c r="Z112" s="119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>
        <v>70</v>
      </c>
      <c r="AU112" s="130"/>
    </row>
    <row r="113" spans="2:47" ht="17.100000000000001" customHeight="1" x14ac:dyDescent="0.2">
      <c r="B113" s="116">
        <f t="shared" si="2"/>
        <v>120</v>
      </c>
      <c r="C113" s="141" t="s">
        <v>820</v>
      </c>
      <c r="D113" s="76" t="str">
        <f>IFERROR(VLOOKUP(C113,Referenztabelle!F:G,2,FALSE),IF(ISBLANK(C113),"","Unbekannter Artikel"))</f>
        <v>Madenschraube Inbus (einzeln)</v>
      </c>
      <c r="E113" s="121"/>
      <c r="F113" s="75"/>
      <c r="G113" s="75"/>
      <c r="H113" s="119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119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>
        <v>120</v>
      </c>
      <c r="AU113" s="130"/>
    </row>
    <row r="114" spans="2:47" ht="17.100000000000001" customHeight="1" x14ac:dyDescent="0.2">
      <c r="B114" s="116">
        <f t="shared" si="2"/>
        <v>1</v>
      </c>
      <c r="C114" s="75" t="s">
        <v>230</v>
      </c>
      <c r="D114" s="76" t="str">
        <f>IFERROR(VLOOKUP(C114,Referenztabelle!F:G,2,FALSE),IF(ISBLANK(C114),"","Unbekannter Artikel"))</f>
        <v>Handrad</v>
      </c>
      <c r="E114" s="75"/>
      <c r="F114" s="75"/>
      <c r="G114" s="75"/>
      <c r="H114" s="119"/>
      <c r="I114" s="75"/>
      <c r="J114" s="75"/>
      <c r="K114" s="75"/>
      <c r="L114" s="75"/>
      <c r="M114" s="75"/>
      <c r="N114" s="75">
        <v>1</v>
      </c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119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130"/>
    </row>
    <row r="115" spans="2:47" ht="17.100000000000001" customHeight="1" x14ac:dyDescent="0.2">
      <c r="B115" s="116">
        <f t="shared" ref="B115:B133" si="3">SUM(E115:AU115)</f>
        <v>2</v>
      </c>
      <c r="C115" s="77" t="s">
        <v>235</v>
      </c>
      <c r="D115" s="76" t="str">
        <f>IFERROR(VLOOKUP(C115,Referenztabelle!F:G,2,FALSE),IF(ISBLANK(C115),"","Unbekannter Artikel"))</f>
        <v>Zugfeder</v>
      </c>
      <c r="E115" s="75"/>
      <c r="F115" s="75"/>
      <c r="G115" s="75"/>
      <c r="H115" s="119"/>
      <c r="I115" s="75"/>
      <c r="J115" s="75"/>
      <c r="K115" s="75"/>
      <c r="L115" s="75">
        <v>1</v>
      </c>
      <c r="M115" s="75"/>
      <c r="N115" s="75"/>
      <c r="O115" s="75"/>
      <c r="P115" s="75"/>
      <c r="Q115" s="75"/>
      <c r="R115" s="75"/>
      <c r="S115" s="75">
        <v>1</v>
      </c>
      <c r="T115" s="75"/>
      <c r="U115" s="75"/>
      <c r="V115" s="75"/>
      <c r="W115" s="75"/>
      <c r="X115" s="75"/>
      <c r="Y115" s="75"/>
      <c r="Z115" s="119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130"/>
    </row>
    <row r="116" spans="2:47" ht="17.100000000000001" customHeight="1" x14ac:dyDescent="0.2">
      <c r="B116" s="116">
        <f t="shared" si="3"/>
        <v>6</v>
      </c>
      <c r="C116" s="77" t="s">
        <v>237</v>
      </c>
      <c r="D116" s="76" t="str">
        <f>IFERROR(VLOOKUP(C116,Referenztabelle!F:G,2,FALSE),IF(ISBLANK(C116),"","Unbekannter Artikel"))</f>
        <v>Scharnier - Anfragen bitte an kontakt@stokys.ch -</v>
      </c>
      <c r="E116" s="75"/>
      <c r="F116" s="75"/>
      <c r="G116" s="75"/>
      <c r="H116" s="119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119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>
        <v>2</v>
      </c>
      <c r="AQ116" s="75"/>
      <c r="AR116" s="75"/>
      <c r="AS116" s="75">
        <v>4</v>
      </c>
      <c r="AT116" s="75"/>
      <c r="AU116" s="130"/>
    </row>
    <row r="117" spans="2:47" ht="17.100000000000001" customHeight="1" x14ac:dyDescent="0.2">
      <c r="B117" s="116">
        <f t="shared" si="3"/>
        <v>1</v>
      </c>
      <c r="C117" s="77" t="s">
        <v>849</v>
      </c>
      <c r="D117" s="76" t="str">
        <f>IFERROR(VLOOKUP(C117,Referenztabelle!F:G,2,FALSE),IF(ISBLANK(C117),"","Unbekannter Artikel"))</f>
        <v>Rundschnur, 1 m (weiss)</v>
      </c>
      <c r="E117" s="75"/>
      <c r="F117" s="75"/>
      <c r="G117" s="75"/>
      <c r="H117" s="119"/>
      <c r="I117" s="75"/>
      <c r="J117" s="75"/>
      <c r="K117" s="75"/>
      <c r="L117" s="75"/>
      <c r="M117" s="75"/>
      <c r="N117" s="75">
        <v>0.4</v>
      </c>
      <c r="O117" s="75"/>
      <c r="P117" s="75"/>
      <c r="Q117" s="75"/>
      <c r="R117" s="75"/>
      <c r="S117" s="75"/>
      <c r="T117" s="75"/>
      <c r="U117" s="75"/>
      <c r="V117" s="75"/>
      <c r="W117" s="75">
        <v>0.6</v>
      </c>
      <c r="X117" s="75"/>
      <c r="Y117" s="75"/>
      <c r="Z117" s="119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130"/>
    </row>
    <row r="118" spans="2:47" ht="17.100000000000001" customHeight="1" x14ac:dyDescent="0.2">
      <c r="B118" s="116">
        <f t="shared" si="3"/>
        <v>4</v>
      </c>
      <c r="C118" s="75" t="s">
        <v>528</v>
      </c>
      <c r="D118" s="76" t="str">
        <f>IFERROR(VLOOKUP(C118,Referenztabelle!F:G,2,FALSE),IF(ISBLANK(C118),"","Unbekannter Artikel"))</f>
        <v>L-Schienen (5 Loch)</v>
      </c>
      <c r="E118" s="75"/>
      <c r="F118" s="75"/>
      <c r="G118" s="75"/>
      <c r="H118" s="119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119"/>
      <c r="AA118" s="75"/>
      <c r="AB118" s="75"/>
      <c r="AC118" s="75"/>
      <c r="AD118" s="75"/>
      <c r="AE118" s="75"/>
      <c r="AF118" s="75"/>
      <c r="AG118" s="75"/>
      <c r="AH118" s="75">
        <v>2</v>
      </c>
      <c r="AI118" s="75"/>
      <c r="AJ118" s="75"/>
      <c r="AK118" s="75"/>
      <c r="AL118" s="75">
        <v>1</v>
      </c>
      <c r="AM118" s="75">
        <v>1</v>
      </c>
      <c r="AN118" s="75"/>
      <c r="AO118" s="75"/>
      <c r="AP118" s="75"/>
      <c r="AQ118" s="75"/>
      <c r="AR118" s="75"/>
      <c r="AS118" s="75"/>
      <c r="AT118" s="75"/>
      <c r="AU118" s="130"/>
    </row>
    <row r="119" spans="2:47" ht="17.100000000000001" customHeight="1" x14ac:dyDescent="0.2">
      <c r="B119" s="116">
        <f t="shared" si="3"/>
        <v>2</v>
      </c>
      <c r="C119" s="77" t="s">
        <v>241</v>
      </c>
      <c r="D119" s="76" t="str">
        <f>IFERROR(VLOOKUP(C119,Referenztabelle!F:G,2,FALSE),IF(ISBLANK(C119),"","Unbekannter Artikel"))</f>
        <v>L-Schienen (7 Loch)</v>
      </c>
      <c r="E119" s="75"/>
      <c r="F119" s="75"/>
      <c r="G119" s="75"/>
      <c r="H119" s="119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119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>
        <v>2</v>
      </c>
      <c r="AT119" s="75"/>
      <c r="AU119" s="130"/>
    </row>
    <row r="120" spans="2:47" ht="17.100000000000001" customHeight="1" x14ac:dyDescent="0.2">
      <c r="B120" s="116">
        <f t="shared" si="3"/>
        <v>6</v>
      </c>
      <c r="C120" s="75" t="s">
        <v>243</v>
      </c>
      <c r="D120" s="76" t="str">
        <f>IFERROR(VLOOKUP(C120,Referenztabelle!F:G,2,FALSE),IF(ISBLANK(C120),"","Unbekannter Artikel"))</f>
        <v>L-Schienen (8 Loch)</v>
      </c>
      <c r="E120" s="75"/>
      <c r="F120" s="75"/>
      <c r="G120" s="75"/>
      <c r="H120" s="119"/>
      <c r="I120" s="75"/>
      <c r="J120" s="75"/>
      <c r="K120" s="75"/>
      <c r="L120" s="75"/>
      <c r="M120" s="75"/>
      <c r="N120" s="75">
        <v>1</v>
      </c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119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>
        <v>1</v>
      </c>
      <c r="AM120" s="75">
        <v>1</v>
      </c>
      <c r="AN120" s="75"/>
      <c r="AO120" s="75"/>
      <c r="AP120" s="75">
        <v>2</v>
      </c>
      <c r="AQ120" s="75">
        <v>1</v>
      </c>
      <c r="AR120" s="75"/>
      <c r="AS120" s="75"/>
      <c r="AT120" s="75"/>
      <c r="AU120" s="130"/>
    </row>
    <row r="121" spans="2:47" ht="17.100000000000001" customHeight="1" x14ac:dyDescent="0.2">
      <c r="B121" s="116">
        <f t="shared" si="3"/>
        <v>9</v>
      </c>
      <c r="C121" s="77" t="s">
        <v>245</v>
      </c>
      <c r="D121" s="76" t="str">
        <f>IFERROR(VLOOKUP(C121,Referenztabelle!F:G,2,FALSE),IF(ISBLANK(C121),"","Unbekannter Artikel"))</f>
        <v>L-Schienen (11 Loch)</v>
      </c>
      <c r="E121" s="75"/>
      <c r="F121" s="75">
        <v>1</v>
      </c>
      <c r="G121" s="75"/>
      <c r="H121" s="119"/>
      <c r="I121" s="75"/>
      <c r="J121" s="75">
        <v>4</v>
      </c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119"/>
      <c r="AA121" s="75"/>
      <c r="AB121" s="75"/>
      <c r="AC121" s="75"/>
      <c r="AD121" s="75"/>
      <c r="AE121" s="75">
        <v>1</v>
      </c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>
        <v>3</v>
      </c>
      <c r="AT121" s="75"/>
      <c r="AU121" s="130"/>
    </row>
    <row r="122" spans="2:47" ht="17.100000000000001" customHeight="1" x14ac:dyDescent="0.2">
      <c r="B122" s="116">
        <f t="shared" si="3"/>
        <v>2</v>
      </c>
      <c r="C122" s="77" t="s">
        <v>421</v>
      </c>
      <c r="D122" s="76" t="str">
        <f>IFERROR(VLOOKUP(C122,Referenztabelle!F:G,2,FALSE),IF(ISBLANK(C122),"","Unbekannter Artikel"))</f>
        <v>L-Schienen (24 Loch)</v>
      </c>
      <c r="E122" s="75"/>
      <c r="F122" s="75"/>
      <c r="G122" s="75"/>
      <c r="H122" s="119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>
        <v>2</v>
      </c>
      <c r="Z122" s="119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75"/>
      <c r="AP122" s="75"/>
      <c r="AQ122" s="75"/>
      <c r="AR122" s="75"/>
      <c r="AS122" s="75"/>
      <c r="AT122" s="75"/>
      <c r="AU122" s="130"/>
    </row>
    <row r="123" spans="2:47" ht="17.100000000000001" customHeight="1" x14ac:dyDescent="0.2">
      <c r="B123" s="116">
        <f t="shared" si="3"/>
        <v>2</v>
      </c>
      <c r="C123" s="75" t="s">
        <v>1230</v>
      </c>
      <c r="D123" s="76" t="str">
        <f>IFERROR(VLOOKUP(C123,Referenztabelle!F:G,2,FALSE),IF(ISBLANK(C123),"","Unbekannter Artikel"))</f>
        <v>L-Schienen (12 Loch)</v>
      </c>
      <c r="E123" s="75"/>
      <c r="F123" s="75"/>
      <c r="G123" s="75"/>
      <c r="H123" s="119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119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  <c r="AO123" s="75"/>
      <c r="AP123" s="75"/>
      <c r="AQ123" s="75"/>
      <c r="AR123" s="75"/>
      <c r="AS123" s="75">
        <v>2</v>
      </c>
      <c r="AT123" s="75"/>
      <c r="AU123" s="130"/>
    </row>
    <row r="124" spans="2:47" ht="17.100000000000001" customHeight="1" x14ac:dyDescent="0.2">
      <c r="B124" s="116">
        <f t="shared" si="3"/>
        <v>4</v>
      </c>
      <c r="C124" s="77" t="s">
        <v>1233</v>
      </c>
      <c r="D124" s="76" t="str">
        <f>IFERROR(VLOOKUP(C124,Referenztabelle!F:G,2,FALSE),IF(ISBLANK(C124),"","Unbekannter Artikel"))</f>
        <v>L-Schienen (15 Loch)</v>
      </c>
      <c r="E124" s="75"/>
      <c r="F124" s="75"/>
      <c r="G124" s="75"/>
      <c r="H124" s="119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>
        <v>2</v>
      </c>
      <c r="Y124" s="75">
        <v>2</v>
      </c>
      <c r="Z124" s="119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130"/>
    </row>
    <row r="125" spans="2:47" ht="17.100000000000001" customHeight="1" x14ac:dyDescent="0.2">
      <c r="B125" s="116">
        <f t="shared" si="3"/>
        <v>1</v>
      </c>
      <c r="C125" s="77" t="s">
        <v>1234</v>
      </c>
      <c r="D125" s="76" t="str">
        <f>IFERROR(VLOOKUP(C125,Referenztabelle!F:G,2,FALSE),IF(ISBLANK(C125),"","Unbekannter Artikel"))</f>
        <v>L-Schienen (17 Loch)</v>
      </c>
      <c r="E125" s="75"/>
      <c r="F125" s="75"/>
      <c r="G125" s="75"/>
      <c r="H125" s="119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119"/>
      <c r="AA125" s="75"/>
      <c r="AB125" s="75"/>
      <c r="AC125" s="75"/>
      <c r="AD125" s="75"/>
      <c r="AE125" s="75"/>
      <c r="AF125" s="75"/>
      <c r="AG125" s="75"/>
      <c r="AH125" s="75">
        <v>1</v>
      </c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130"/>
    </row>
    <row r="126" spans="2:47" ht="17.100000000000001" customHeight="1" x14ac:dyDescent="0.2">
      <c r="B126" s="116">
        <f t="shared" si="3"/>
        <v>2</v>
      </c>
      <c r="C126" s="75" t="s">
        <v>1236</v>
      </c>
      <c r="D126" s="76" t="str">
        <f>IFERROR(VLOOKUP(C126,Referenztabelle!F:G,2,FALSE),IF(ISBLANK(C126),"","Unbekannter Artikel"))</f>
        <v>L-Schienen (19 Loch)</v>
      </c>
      <c r="E126" s="75"/>
      <c r="F126" s="75"/>
      <c r="G126" s="75"/>
      <c r="H126" s="119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119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>
        <v>2</v>
      </c>
      <c r="AT126" s="75"/>
      <c r="AU126" s="130"/>
    </row>
    <row r="127" spans="2:47" ht="17.100000000000001" customHeight="1" x14ac:dyDescent="0.2">
      <c r="B127" s="116">
        <f t="shared" si="3"/>
        <v>9</v>
      </c>
      <c r="C127" s="77" t="s">
        <v>1248</v>
      </c>
      <c r="D127" s="76" t="str">
        <f>IFERROR(VLOOKUP(C127,Referenztabelle!F:G,2,FALSE),IF(ISBLANK(C127),"","Unbekannter Artikel"))</f>
        <v>L-Schienen 135° (1 Loch)</v>
      </c>
      <c r="E127" s="75"/>
      <c r="F127" s="75"/>
      <c r="G127" s="75"/>
      <c r="H127" s="119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>
        <v>4</v>
      </c>
      <c r="Y127" s="75"/>
      <c r="Z127" s="119"/>
      <c r="AA127" s="75"/>
      <c r="AB127" s="75"/>
      <c r="AC127" s="75"/>
      <c r="AD127" s="75"/>
      <c r="AE127" s="75">
        <v>2</v>
      </c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>
        <v>3</v>
      </c>
      <c r="AT127" s="75"/>
      <c r="AU127" s="130"/>
    </row>
    <row r="128" spans="2:47" ht="17.100000000000001" customHeight="1" x14ac:dyDescent="0.2">
      <c r="B128" s="116">
        <f t="shared" si="3"/>
        <v>4</v>
      </c>
      <c r="C128" s="141" t="s">
        <v>1237</v>
      </c>
      <c r="D128" s="76" t="str">
        <f>IFERROR(VLOOKUP(C128,Referenztabelle!F:G,2,FALSE),IF(ISBLANK(C128),"","Unbekannter Artikel"))</f>
        <v>L-Schienen (2 Loch)</v>
      </c>
      <c r="E128" s="121">
        <v>4</v>
      </c>
      <c r="F128" s="75"/>
      <c r="G128" s="75"/>
      <c r="H128" s="119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119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  <c r="AU128" s="130"/>
    </row>
    <row r="129" spans="2:47" ht="17.100000000000001" customHeight="1" x14ac:dyDescent="0.2">
      <c r="B129" s="116">
        <f t="shared" si="3"/>
        <v>2</v>
      </c>
      <c r="C129" s="75" t="s">
        <v>1243</v>
      </c>
      <c r="D129" s="76" t="str">
        <f>IFERROR(VLOOKUP(C129,Referenztabelle!F:G,2,FALSE),IF(ISBLANK(C129),"","Unbekannter Artikel"))</f>
        <v>L-Schienen (3 Loch)</v>
      </c>
      <c r="E129" s="75"/>
      <c r="F129" s="75"/>
      <c r="G129" s="75"/>
      <c r="H129" s="119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119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>
        <v>1</v>
      </c>
      <c r="AM129" s="75">
        <v>1</v>
      </c>
      <c r="AN129" s="75"/>
      <c r="AO129" s="75"/>
      <c r="AP129" s="75"/>
      <c r="AQ129" s="75"/>
      <c r="AR129" s="75"/>
      <c r="AS129" s="75"/>
      <c r="AT129" s="75"/>
      <c r="AU129" s="130"/>
    </row>
    <row r="130" spans="2:47" ht="17.100000000000001" customHeight="1" x14ac:dyDescent="0.2">
      <c r="B130" s="116">
        <f t="shared" si="3"/>
        <v>2</v>
      </c>
      <c r="C130" s="77" t="s">
        <v>1245</v>
      </c>
      <c r="D130" s="76" t="str">
        <f>IFERROR(VLOOKUP(C130,Referenztabelle!F:G,2,FALSE),IF(ISBLANK(C130),"","Unbekannter Artikel"))</f>
        <v>L-Schienen (4 Loch)</v>
      </c>
      <c r="E130" s="75"/>
      <c r="F130" s="75"/>
      <c r="G130" s="75"/>
      <c r="H130" s="119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119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>
        <v>1</v>
      </c>
      <c r="AM130" s="75">
        <v>1</v>
      </c>
      <c r="AN130" s="75"/>
      <c r="AO130" s="75"/>
      <c r="AP130" s="75"/>
      <c r="AQ130" s="75"/>
      <c r="AR130" s="75"/>
      <c r="AS130" s="75"/>
      <c r="AT130" s="75"/>
      <c r="AU130" s="130"/>
    </row>
    <row r="131" spans="2:47" ht="17.100000000000001" customHeight="1" x14ac:dyDescent="0.2">
      <c r="B131" s="116">
        <f t="shared" si="3"/>
        <v>4</v>
      </c>
      <c r="C131" s="77" t="s">
        <v>1026</v>
      </c>
      <c r="D131" s="76" t="str">
        <f>IFERROR(VLOOKUP(C131,Referenztabelle!F:G,2,FALSE),IF(ISBLANK(C131),"","Unbekannter Artikel"))</f>
        <v>Achsen 4mm (40mm)</v>
      </c>
      <c r="E131" s="75"/>
      <c r="F131" s="75"/>
      <c r="G131" s="75"/>
      <c r="H131" s="119"/>
      <c r="I131" s="75"/>
      <c r="J131" s="75"/>
      <c r="K131" s="75"/>
      <c r="L131" s="75"/>
      <c r="M131" s="75"/>
      <c r="N131" s="75">
        <v>1</v>
      </c>
      <c r="O131" s="75"/>
      <c r="P131" s="75"/>
      <c r="Q131" s="75">
        <v>1</v>
      </c>
      <c r="R131" s="75"/>
      <c r="S131" s="75"/>
      <c r="T131" s="75">
        <v>1</v>
      </c>
      <c r="U131" s="75">
        <v>1</v>
      </c>
      <c r="V131" s="75"/>
      <c r="W131" s="75"/>
      <c r="X131" s="75"/>
      <c r="Y131" s="75"/>
      <c r="Z131" s="119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  <c r="AS131" s="75"/>
      <c r="AT131" s="75"/>
      <c r="AU131" s="130"/>
    </row>
    <row r="132" spans="2:47" ht="17.100000000000001" customHeight="1" x14ac:dyDescent="0.2">
      <c r="B132" s="116">
        <f t="shared" si="3"/>
        <v>1</v>
      </c>
      <c r="C132" s="75" t="s">
        <v>1025</v>
      </c>
      <c r="D132" s="76" t="str">
        <f>IFERROR(VLOOKUP(C132,Referenztabelle!F:G,2,FALSE),IF(ISBLANK(C132),"","Unbekannter Artikel"))</f>
        <v>Achsen 4mm (35mm)</v>
      </c>
      <c r="E132" s="75"/>
      <c r="F132" s="75"/>
      <c r="G132" s="75"/>
      <c r="H132" s="119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>
        <v>1</v>
      </c>
      <c r="U132" s="75"/>
      <c r="V132" s="75"/>
      <c r="W132" s="75"/>
      <c r="X132" s="75"/>
      <c r="Y132" s="75"/>
      <c r="Z132" s="119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  <c r="AO132" s="75"/>
      <c r="AP132" s="75"/>
      <c r="AQ132" s="75"/>
      <c r="AR132" s="75"/>
      <c r="AS132" s="75"/>
      <c r="AT132" s="75"/>
      <c r="AU132" s="130"/>
    </row>
    <row r="133" spans="2:47" ht="17.100000000000001" customHeight="1" x14ac:dyDescent="0.2">
      <c r="B133" s="116">
        <f t="shared" si="3"/>
        <v>7</v>
      </c>
      <c r="C133" s="77" t="s">
        <v>254</v>
      </c>
      <c r="D133" s="76" t="str">
        <f>IFERROR(VLOOKUP(C133,Referenztabelle!F:G,2,FALSE),IF(ISBLANK(C133),"","Unbekannter Artikel"))</f>
        <v>Achsen 4mm (30mm)</v>
      </c>
      <c r="E133" s="75"/>
      <c r="F133" s="75"/>
      <c r="G133" s="75"/>
      <c r="H133" s="119"/>
      <c r="I133" s="75"/>
      <c r="J133" s="75">
        <v>2</v>
      </c>
      <c r="K133" s="75">
        <v>1</v>
      </c>
      <c r="L133" s="75">
        <v>3</v>
      </c>
      <c r="M133" s="75"/>
      <c r="N133" s="75">
        <v>0</v>
      </c>
      <c r="O133" s="75"/>
      <c r="P133" s="75"/>
      <c r="Q133" s="75">
        <v>1</v>
      </c>
      <c r="R133" s="75"/>
      <c r="S133" s="75"/>
      <c r="T133" s="75"/>
      <c r="U133" s="75"/>
      <c r="V133" s="75"/>
      <c r="W133" s="75"/>
      <c r="X133" s="75"/>
      <c r="Y133" s="75"/>
      <c r="Z133" s="119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75"/>
      <c r="AU133" s="130"/>
    </row>
    <row r="134" spans="2:47" ht="17.100000000000001" customHeight="1" x14ac:dyDescent="0.2">
      <c r="B134" s="116">
        <f t="shared" ref="B134:B137" si="4">SUM(E134:AU134)</f>
        <v>5</v>
      </c>
      <c r="C134" s="77" t="s">
        <v>256</v>
      </c>
      <c r="D134" s="76" t="str">
        <f>IFERROR(VLOOKUP(C134,Referenztabelle!F:G,2,FALSE),IF(ISBLANK(C134),"","Unbekannter Artikel"))</f>
        <v>Achsen 4mm (50mm)</v>
      </c>
      <c r="E134" s="75"/>
      <c r="F134" s="75"/>
      <c r="G134" s="75"/>
      <c r="H134" s="119"/>
      <c r="I134" s="75">
        <v>1</v>
      </c>
      <c r="J134" s="75"/>
      <c r="K134" s="75">
        <v>1</v>
      </c>
      <c r="L134" s="75">
        <v>1</v>
      </c>
      <c r="M134" s="75">
        <v>1</v>
      </c>
      <c r="N134" s="75"/>
      <c r="O134" s="75"/>
      <c r="P134" s="75"/>
      <c r="Q134" s="75"/>
      <c r="R134" s="75"/>
      <c r="S134" s="75"/>
      <c r="T134" s="75"/>
      <c r="U134" s="75"/>
      <c r="V134" s="75">
        <v>1</v>
      </c>
      <c r="W134" s="75"/>
      <c r="X134" s="75"/>
      <c r="Y134" s="75"/>
      <c r="Z134" s="119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  <c r="AQ134" s="75"/>
      <c r="AR134" s="75"/>
      <c r="AS134" s="75"/>
      <c r="AT134" s="75"/>
      <c r="AU134" s="130"/>
    </row>
    <row r="135" spans="2:47" ht="17.100000000000001" customHeight="1" x14ac:dyDescent="0.2">
      <c r="B135" s="116">
        <f t="shared" si="4"/>
        <v>6</v>
      </c>
      <c r="C135" s="77" t="s">
        <v>258</v>
      </c>
      <c r="D135" s="76" t="str">
        <f>IFERROR(VLOOKUP(C135,Referenztabelle!F:G,2,FALSE),IF(ISBLANK(C135),"","Unbekannter Artikel"))</f>
        <v>Achsen 4mm (85mm)</v>
      </c>
      <c r="E135" s="75"/>
      <c r="F135" s="75"/>
      <c r="G135" s="75"/>
      <c r="H135" s="119"/>
      <c r="I135" s="75">
        <v>2</v>
      </c>
      <c r="J135" s="75"/>
      <c r="K135" s="75">
        <v>1</v>
      </c>
      <c r="L135" s="75"/>
      <c r="M135" s="75">
        <v>1</v>
      </c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119"/>
      <c r="AA135" s="75">
        <v>2</v>
      </c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75"/>
      <c r="AT135" s="75"/>
      <c r="AU135" s="130"/>
    </row>
    <row r="136" spans="2:47" ht="17.100000000000001" customHeight="1" x14ac:dyDescent="0.2">
      <c r="B136" s="116">
        <f t="shared" si="4"/>
        <v>6</v>
      </c>
      <c r="C136" s="77" t="s">
        <v>260</v>
      </c>
      <c r="D136" s="76" t="str">
        <f>IFERROR(VLOOKUP(C136,Referenztabelle!F:G,2,FALSE),IF(ISBLANK(C136),"","Unbekannter Artikel"))</f>
        <v>Achsen 4mm (120mm)</v>
      </c>
      <c r="E136" s="75"/>
      <c r="F136" s="75"/>
      <c r="G136" s="75"/>
      <c r="H136" s="119">
        <v>0</v>
      </c>
      <c r="I136" s="75"/>
      <c r="J136" s="75"/>
      <c r="K136" s="75"/>
      <c r="L136" s="75"/>
      <c r="M136" s="75"/>
      <c r="N136" s="75"/>
      <c r="O136" s="75">
        <v>1</v>
      </c>
      <c r="P136" s="75">
        <v>2</v>
      </c>
      <c r="Q136" s="75"/>
      <c r="R136" s="75">
        <v>1</v>
      </c>
      <c r="S136" s="75"/>
      <c r="T136" s="75"/>
      <c r="U136" s="75"/>
      <c r="V136" s="75"/>
      <c r="W136" s="75">
        <v>1</v>
      </c>
      <c r="X136" s="75"/>
      <c r="Y136" s="75"/>
      <c r="Z136" s="119"/>
      <c r="AA136" s="75"/>
      <c r="AB136" s="75"/>
      <c r="AC136" s="75"/>
      <c r="AD136" s="75">
        <v>1</v>
      </c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  <c r="AS136" s="75"/>
      <c r="AT136" s="75"/>
      <c r="AU136" s="130"/>
    </row>
    <row r="137" spans="2:47" ht="17.100000000000001" customHeight="1" x14ac:dyDescent="0.2">
      <c r="B137" s="116">
        <f t="shared" si="4"/>
        <v>5</v>
      </c>
      <c r="C137" s="77" t="s">
        <v>262</v>
      </c>
      <c r="D137" s="76" t="str">
        <f>IFERROR(VLOOKUP(C137,Referenztabelle!F:G,2,FALSE),IF(ISBLANK(C137),"","Unbekannter Artikel"))</f>
        <v>Achsen 4mm (150mm)</v>
      </c>
      <c r="E137" s="75"/>
      <c r="F137" s="75"/>
      <c r="G137" s="75"/>
      <c r="H137" s="119"/>
      <c r="I137" s="75"/>
      <c r="J137" s="75">
        <v>1</v>
      </c>
      <c r="K137" s="75"/>
      <c r="L137" s="75">
        <v>1</v>
      </c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119"/>
      <c r="AA137" s="75">
        <v>1</v>
      </c>
      <c r="AB137" s="75">
        <v>1</v>
      </c>
      <c r="AC137" s="75"/>
      <c r="AD137" s="75"/>
      <c r="AE137" s="75"/>
      <c r="AF137" s="75"/>
      <c r="AG137" s="75"/>
      <c r="AH137" s="75"/>
      <c r="AI137" s="75"/>
      <c r="AJ137" s="75"/>
      <c r="AK137" s="75">
        <v>1</v>
      </c>
      <c r="AL137" s="75"/>
      <c r="AM137" s="75"/>
      <c r="AN137" s="75"/>
      <c r="AO137" s="75"/>
      <c r="AP137" s="75"/>
      <c r="AQ137" s="75"/>
      <c r="AR137" s="75"/>
      <c r="AS137" s="75"/>
      <c r="AT137" s="75"/>
      <c r="AU137" s="130"/>
    </row>
    <row r="138" spans="2:47" ht="17.100000000000001" customHeight="1" x14ac:dyDescent="0.2">
      <c r="B138" s="116">
        <f>SUM(E138:AU138)</f>
        <v>4</v>
      </c>
      <c r="C138" s="77" t="s">
        <v>264</v>
      </c>
      <c r="D138" s="76" t="str">
        <f>IFERROR(VLOOKUP(C138,Referenztabelle!F:G,2,FALSE),IF(ISBLANK(C138),"","Unbekannter Artikel"))</f>
        <v>Achsen 4mm (200mm)</v>
      </c>
      <c r="E138" s="75"/>
      <c r="F138" s="75"/>
      <c r="G138" s="75"/>
      <c r="H138" s="119">
        <v>0</v>
      </c>
      <c r="I138" s="75"/>
      <c r="J138" s="75"/>
      <c r="K138" s="75"/>
      <c r="L138" s="75"/>
      <c r="M138" s="75"/>
      <c r="N138" s="75"/>
      <c r="O138" s="75"/>
      <c r="P138" s="75"/>
      <c r="Q138" s="75">
        <v>1</v>
      </c>
      <c r="R138" s="75"/>
      <c r="S138" s="75">
        <v>1</v>
      </c>
      <c r="T138" s="75"/>
      <c r="U138" s="75"/>
      <c r="V138" s="75"/>
      <c r="W138" s="75"/>
      <c r="X138" s="75"/>
      <c r="Y138" s="75"/>
      <c r="Z138" s="119"/>
      <c r="AA138" s="75"/>
      <c r="AB138" s="75">
        <v>1</v>
      </c>
      <c r="AC138" s="75">
        <v>1</v>
      </c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/>
      <c r="AP138" s="75"/>
      <c r="AQ138" s="75"/>
      <c r="AR138" s="75"/>
      <c r="AS138" s="75"/>
      <c r="AT138" s="75"/>
      <c r="AU138" s="130"/>
    </row>
    <row r="139" spans="2:47" ht="17.100000000000001" customHeight="1" x14ac:dyDescent="0.2">
      <c r="B139" s="116">
        <f>SUM(E139:AU139)</f>
        <v>2</v>
      </c>
      <c r="C139" s="75" t="s">
        <v>266</v>
      </c>
      <c r="D139" s="76" t="str">
        <f>IFERROR(VLOOKUP(C139,Referenztabelle!F:G,2,FALSE),IF(ISBLANK(C139),"","Unbekannter Artikel"))</f>
        <v>Achsen 4mm (300mm)</v>
      </c>
      <c r="E139" s="75"/>
      <c r="F139" s="75"/>
      <c r="G139" s="75"/>
      <c r="H139" s="119">
        <v>2</v>
      </c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119">
        <v>0</v>
      </c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  <c r="AU139" s="130"/>
    </row>
    <row r="140" spans="2:47" ht="17.100000000000001" customHeight="1" x14ac:dyDescent="0.2">
      <c r="B140" s="116">
        <f t="shared" ref="B140:B167" si="5">SUM(E140:AU140)</f>
        <v>1</v>
      </c>
      <c r="C140" s="75" t="s">
        <v>1020</v>
      </c>
      <c r="D140" s="76" t="str">
        <f>IFERROR(VLOOKUP(C140,Referenztabelle!F:G,2,FALSE),IF(ISBLANK(C140),"","Unbekannter Artikel"))</f>
        <v>Achsen 4mm (100mm)</v>
      </c>
      <c r="E140" s="75"/>
      <c r="F140" s="75"/>
      <c r="G140" s="75"/>
      <c r="H140" s="119"/>
      <c r="I140" s="75"/>
      <c r="J140" s="75"/>
      <c r="K140" s="75"/>
      <c r="L140" s="75"/>
      <c r="M140" s="75"/>
      <c r="N140" s="75"/>
      <c r="O140" s="75"/>
      <c r="P140" s="75"/>
      <c r="Q140" s="75"/>
      <c r="R140" s="75">
        <v>1</v>
      </c>
      <c r="S140" s="75"/>
      <c r="T140" s="75"/>
      <c r="U140" s="75"/>
      <c r="V140" s="75"/>
      <c r="W140" s="75"/>
      <c r="X140" s="75"/>
      <c r="Y140" s="75"/>
      <c r="Z140" s="119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  <c r="AS140" s="75"/>
      <c r="AT140" s="75"/>
      <c r="AU140" s="130"/>
    </row>
    <row r="141" spans="2:47" ht="17.100000000000001" customHeight="1" x14ac:dyDescent="0.2">
      <c r="B141" s="116">
        <f t="shared" si="5"/>
        <v>2</v>
      </c>
      <c r="C141" s="143" t="s">
        <v>1948</v>
      </c>
      <c r="D141" s="76" t="str">
        <f>IFERROR(VLOOKUP(C141,Referenztabelle!F:G,2,FALSE),IF(ISBLANK(C141),"","Unbekannter Artikel"))</f>
        <v>Lochband 2-reihig (17 Loch)</v>
      </c>
      <c r="E141" s="75"/>
      <c r="F141" s="75"/>
      <c r="G141" s="75"/>
      <c r="H141" s="119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119"/>
      <c r="AA141" s="75"/>
      <c r="AB141" s="75"/>
      <c r="AC141" s="75"/>
      <c r="AD141" s="75"/>
      <c r="AE141" s="75"/>
      <c r="AF141" s="75"/>
      <c r="AG141" s="75">
        <v>2</v>
      </c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  <c r="AU141" s="130"/>
    </row>
    <row r="142" spans="2:47" ht="17.100000000000001" customHeight="1" x14ac:dyDescent="0.2">
      <c r="B142" s="116">
        <f t="shared" si="5"/>
        <v>2</v>
      </c>
      <c r="C142" s="135" t="s">
        <v>1956</v>
      </c>
      <c r="D142" s="76" t="str">
        <f>IFERROR(VLOOKUP(C142,Referenztabelle!F:G,2,FALSE),IF(ISBLANK(C142),"","Unbekannter Artikel"))</f>
        <v>Lochband 5x28</v>
      </c>
      <c r="E142" s="75"/>
      <c r="F142" s="75"/>
      <c r="G142" s="75"/>
      <c r="H142" s="119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119"/>
      <c r="AA142" s="75"/>
      <c r="AB142" s="75"/>
      <c r="AC142" s="75"/>
      <c r="AD142" s="75"/>
      <c r="AE142" s="75"/>
      <c r="AF142" s="75"/>
      <c r="AG142" s="75"/>
      <c r="AH142" s="75"/>
      <c r="AI142" s="75">
        <v>2</v>
      </c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130"/>
    </row>
    <row r="143" spans="2:47" ht="17.100000000000001" customHeight="1" x14ac:dyDescent="0.2">
      <c r="B143" s="116">
        <f t="shared" si="5"/>
        <v>6</v>
      </c>
      <c r="C143" s="135" t="s">
        <v>1966</v>
      </c>
      <c r="D143" s="76" t="str">
        <f>IFERROR(VLOOKUP(C143,Referenztabelle!F:G,2,FALSE),IF(ISBLANK(C143),"","Unbekannter Artikel"))</f>
        <v>L-Bügel 1/2</v>
      </c>
      <c r="E143" s="75"/>
      <c r="F143" s="75"/>
      <c r="G143" s="75"/>
      <c r="H143" s="119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119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>
        <v>1</v>
      </c>
      <c r="AM143" s="75">
        <v>1</v>
      </c>
      <c r="AN143" s="75"/>
      <c r="AO143" s="75">
        <v>4</v>
      </c>
      <c r="AP143" s="75"/>
      <c r="AQ143" s="75"/>
      <c r="AR143" s="75"/>
      <c r="AS143" s="75"/>
      <c r="AT143" s="75"/>
      <c r="AU143" s="130"/>
    </row>
    <row r="144" spans="2:47" ht="17.100000000000001" customHeight="1" x14ac:dyDescent="0.2">
      <c r="B144" s="116">
        <f t="shared" si="5"/>
        <v>0</v>
      </c>
      <c r="C144" s="135" t="s">
        <v>1926</v>
      </c>
      <c r="D144" s="76" t="str">
        <f>IFERROR(VLOOKUP(C144,Referenztabelle!F:G,2,FALSE),IF(ISBLANK(C144),"","Unbekannter Artikel"))</f>
        <v>Nabenkupplung mit Schlitz</v>
      </c>
      <c r="E144" s="75"/>
      <c r="F144" s="75"/>
      <c r="G144" s="75"/>
      <c r="H144" s="119"/>
      <c r="I144" s="75"/>
      <c r="J144" s="75"/>
      <c r="K144" s="75"/>
      <c r="L144" s="75"/>
      <c r="M144" s="75"/>
      <c r="N144" s="75"/>
      <c r="O144" s="75"/>
      <c r="P144" s="75"/>
      <c r="Q144" s="75"/>
      <c r="R144" s="75">
        <v>0</v>
      </c>
      <c r="S144" s="75"/>
      <c r="T144" s="75"/>
      <c r="U144" s="75"/>
      <c r="V144" s="75"/>
      <c r="W144" s="75"/>
      <c r="X144" s="75"/>
      <c r="Y144" s="75"/>
      <c r="Z144" s="119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  <c r="AO144" s="75"/>
      <c r="AP144" s="75"/>
      <c r="AQ144" s="75"/>
      <c r="AR144" s="75"/>
      <c r="AS144" s="75"/>
      <c r="AT144" s="75"/>
      <c r="AU144" s="130"/>
    </row>
    <row r="145" spans="2:47" ht="17.100000000000001" customHeight="1" x14ac:dyDescent="0.2">
      <c r="B145" s="116">
        <f t="shared" si="5"/>
        <v>2</v>
      </c>
      <c r="C145" s="135" t="s">
        <v>1905</v>
      </c>
      <c r="D145" s="76" t="str">
        <f>IFERROR(VLOOKUP(C145,Referenztabelle!F:G,2,FALSE),IF(ISBLANK(C145),"","Unbekannter Artikel"))</f>
        <v>Profile (1 Loch)</v>
      </c>
      <c r="E145" s="75"/>
      <c r="F145" s="75"/>
      <c r="G145" s="75">
        <v>2</v>
      </c>
      <c r="H145" s="119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119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  <c r="AS145" s="75"/>
      <c r="AT145" s="75"/>
      <c r="AU145" s="130"/>
    </row>
    <row r="146" spans="2:47" ht="17.100000000000001" customHeight="1" x14ac:dyDescent="0.2">
      <c r="B146" s="116">
        <f t="shared" si="5"/>
        <v>2</v>
      </c>
      <c r="C146" s="135" t="s">
        <v>1965</v>
      </c>
      <c r="D146" s="76" t="str">
        <f>IFERROR(VLOOKUP(C146,Referenztabelle!F:G,2,FALSE),IF(ISBLANK(C146),"","Unbekannter Artikel"))</f>
        <v>Flexible Platte 3x6</v>
      </c>
      <c r="E146" s="75"/>
      <c r="F146" s="75"/>
      <c r="G146" s="75"/>
      <c r="H146" s="119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119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>
        <v>1</v>
      </c>
      <c r="AM146" s="75">
        <v>1</v>
      </c>
      <c r="AN146" s="75"/>
      <c r="AO146" s="75"/>
      <c r="AP146" s="75"/>
      <c r="AQ146" s="75"/>
      <c r="AR146" s="75"/>
      <c r="AS146" s="75"/>
      <c r="AT146" s="75"/>
      <c r="AU146" s="130"/>
    </row>
    <row r="147" spans="2:47" ht="17.100000000000001" customHeight="1" x14ac:dyDescent="0.2">
      <c r="B147" s="116">
        <f t="shared" si="5"/>
        <v>2</v>
      </c>
      <c r="C147" s="135" t="s">
        <v>1967</v>
      </c>
      <c r="D147" s="76" t="str">
        <f>IFERROR(VLOOKUP(C147,Referenztabelle!F:G,2,FALSE),IF(ISBLANK(C147),"","Unbekannter Artikel"))</f>
        <v>Flexible Platte 4x11 (oder 2x 4/6)</v>
      </c>
      <c r="E147" s="75"/>
      <c r="F147" s="75"/>
      <c r="G147" s="75"/>
      <c r="H147" s="119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119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>
        <v>2</v>
      </c>
      <c r="AP147" s="75"/>
      <c r="AQ147" s="75"/>
      <c r="AR147" s="75"/>
      <c r="AS147" s="75"/>
      <c r="AT147" s="75"/>
      <c r="AU147" s="130"/>
    </row>
    <row r="148" spans="2:47" ht="17.100000000000001" customHeight="1" x14ac:dyDescent="0.2">
      <c r="B148" s="116">
        <f t="shared" si="5"/>
        <v>2</v>
      </c>
      <c r="C148" s="136" t="s">
        <v>1908</v>
      </c>
      <c r="D148" s="76" t="str">
        <f>IFERROR(VLOOKUP(C148,Referenztabelle!F:G,2,FALSE),IF(ISBLANK(C148),"","Unbekannter Artikel"))</f>
        <v xml:space="preserve">Kunststoff Unterlagscheibe M4 (Øaussen=9mm, 1mm dick) </v>
      </c>
      <c r="E148" s="75"/>
      <c r="F148" s="75"/>
      <c r="G148" s="75"/>
      <c r="H148" s="119"/>
      <c r="I148" s="75"/>
      <c r="J148" s="75">
        <v>2</v>
      </c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119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  <c r="AS148" s="75"/>
      <c r="AT148" s="75"/>
      <c r="AU148" s="130"/>
    </row>
    <row r="149" spans="2:47" ht="17.100000000000001" customHeight="1" x14ac:dyDescent="0.2">
      <c r="B149" s="116">
        <f t="shared" si="5"/>
        <v>7</v>
      </c>
      <c r="C149" s="136" t="s">
        <v>1921</v>
      </c>
      <c r="D149" s="76" t="str">
        <f>IFERROR(VLOOKUP(C149,Referenztabelle!F:G,2,FALSE),IF(ISBLANK(C149),"","Unbekannter Artikel"))</f>
        <v>Inbusschraube (mit kleinem Kopf) M4x25</v>
      </c>
      <c r="E149" s="75"/>
      <c r="F149" s="75"/>
      <c r="G149" s="75"/>
      <c r="H149" s="119"/>
      <c r="I149" s="75"/>
      <c r="J149" s="75"/>
      <c r="K149" s="75"/>
      <c r="L149" s="75"/>
      <c r="M149" s="75"/>
      <c r="N149" s="75"/>
      <c r="O149" s="75"/>
      <c r="P149" s="75">
        <v>1</v>
      </c>
      <c r="Q149" s="75"/>
      <c r="R149" s="75"/>
      <c r="S149" s="75">
        <v>1</v>
      </c>
      <c r="T149" s="75"/>
      <c r="U149" s="75"/>
      <c r="V149" s="75"/>
      <c r="W149" s="75"/>
      <c r="X149" s="75"/>
      <c r="Y149" s="75"/>
      <c r="Z149" s="119"/>
      <c r="AA149" s="75">
        <v>2</v>
      </c>
      <c r="AB149" s="75">
        <v>1</v>
      </c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>
        <v>2</v>
      </c>
      <c r="AT149" s="75"/>
      <c r="AU149" s="130"/>
    </row>
    <row r="150" spans="2:47" ht="17.100000000000001" customHeight="1" x14ac:dyDescent="0.2">
      <c r="B150" s="116">
        <f t="shared" si="5"/>
        <v>2</v>
      </c>
      <c r="C150" s="137" t="s">
        <v>1933</v>
      </c>
      <c r="D150" s="76" t="str">
        <f>IFERROR(VLOOKUP(C150,Referenztabelle!F:G,2,FALSE),IF(ISBLANK(C150),"","Unbekannter Artikel"))</f>
        <v>Inbusschraube mit extrem flachem Kopf M4x8</v>
      </c>
      <c r="E150" s="75"/>
      <c r="F150" s="75"/>
      <c r="G150" s="75"/>
      <c r="H150" s="119"/>
      <c r="I150" s="75"/>
      <c r="J150" s="75"/>
      <c r="K150" s="75"/>
      <c r="L150" s="75">
        <v>1</v>
      </c>
      <c r="M150" s="75"/>
      <c r="N150" s="75"/>
      <c r="O150" s="75"/>
      <c r="P150" s="75"/>
      <c r="Q150" s="75"/>
      <c r="R150" s="75"/>
      <c r="S150" s="75"/>
      <c r="T150" s="75">
        <v>1</v>
      </c>
      <c r="U150" s="75"/>
      <c r="V150" s="75"/>
      <c r="W150" s="75"/>
      <c r="X150" s="75"/>
      <c r="Y150" s="75"/>
      <c r="Z150" s="119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130"/>
    </row>
    <row r="151" spans="2:47" ht="17.100000000000001" customHeight="1" x14ac:dyDescent="0.2">
      <c r="B151" s="116">
        <f t="shared" si="5"/>
        <v>1</v>
      </c>
      <c r="C151" s="137" t="s">
        <v>1922</v>
      </c>
      <c r="D151" s="76" t="str">
        <f>IFERROR(VLOOKUP(C151,Referenztabelle!F:G,2,FALSE),IF(ISBLANK(C151),"","Unbekannter Artikel"))</f>
        <v>Inbusschraube M4x12 (normaler Kopf)</v>
      </c>
      <c r="E151" s="75"/>
      <c r="F151" s="75"/>
      <c r="G151" s="75"/>
      <c r="H151" s="119"/>
      <c r="I151" s="75"/>
      <c r="J151" s="75"/>
      <c r="K151" s="75"/>
      <c r="L151" s="75"/>
      <c r="M151" s="75"/>
      <c r="N151" s="75"/>
      <c r="O151" s="75"/>
      <c r="P151" s="75">
        <v>1</v>
      </c>
      <c r="Q151" s="75"/>
      <c r="R151" s="75"/>
      <c r="S151" s="75"/>
      <c r="T151" s="75"/>
      <c r="U151" s="75"/>
      <c r="V151" s="75"/>
      <c r="W151" s="75"/>
      <c r="X151" s="75"/>
      <c r="Y151" s="75"/>
      <c r="Z151" s="119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130"/>
    </row>
    <row r="152" spans="2:47" ht="17.100000000000001" customHeight="1" x14ac:dyDescent="0.2">
      <c r="B152" s="116">
        <f t="shared" si="5"/>
        <v>8</v>
      </c>
      <c r="C152" s="137" t="s">
        <v>1925</v>
      </c>
      <c r="D152" s="76" t="str">
        <f>IFERROR(VLOOKUP(C152,Referenztabelle!F:G,2,FALSE),IF(ISBLANK(C152),"","Unbekannter Artikel"))</f>
        <v>Inbusschraube M4x12 (Kleiner Kopf)</v>
      </c>
      <c r="E152" s="75"/>
      <c r="F152" s="75"/>
      <c r="G152" s="75"/>
      <c r="H152" s="119"/>
      <c r="I152" s="75"/>
      <c r="J152" s="75"/>
      <c r="K152" s="75"/>
      <c r="L152" s="75"/>
      <c r="M152" s="75"/>
      <c r="N152" s="75"/>
      <c r="O152" s="75"/>
      <c r="P152" s="75"/>
      <c r="Q152" s="75">
        <v>1</v>
      </c>
      <c r="R152" s="75"/>
      <c r="S152" s="75">
        <v>3</v>
      </c>
      <c r="T152" s="75"/>
      <c r="U152" s="75"/>
      <c r="V152" s="75">
        <v>2</v>
      </c>
      <c r="W152" s="75"/>
      <c r="X152" s="75"/>
      <c r="Y152" s="75"/>
      <c r="Z152" s="119"/>
      <c r="AA152" s="75"/>
      <c r="AB152" s="75"/>
      <c r="AC152" s="75">
        <v>2</v>
      </c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130"/>
    </row>
    <row r="153" spans="2:47" ht="17.100000000000001" customHeight="1" x14ac:dyDescent="0.2">
      <c r="B153" s="116">
        <f t="shared" si="5"/>
        <v>8</v>
      </c>
      <c r="C153" s="137" t="s">
        <v>1953</v>
      </c>
      <c r="D153" s="76" t="str">
        <f>IFERROR(VLOOKUP(C153,Referenztabelle!F:G,2,FALSE),IF(ISBLANK(C153),"","Unbekannter Artikel"))</f>
        <v>Mutter M4x0,5D, SW7</v>
      </c>
      <c r="E153" s="75"/>
      <c r="F153" s="75"/>
      <c r="G153" s="75"/>
      <c r="H153" s="119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119"/>
      <c r="AA153" s="75"/>
      <c r="AB153" s="75"/>
      <c r="AC153" s="75"/>
      <c r="AD153" s="75"/>
      <c r="AE153" s="75"/>
      <c r="AF153" s="75"/>
      <c r="AG153" s="75"/>
      <c r="AH153" s="75">
        <v>2</v>
      </c>
      <c r="AI153" s="75"/>
      <c r="AJ153" s="75"/>
      <c r="AK153" s="75"/>
      <c r="AL153" s="75"/>
      <c r="AM153" s="75"/>
      <c r="AN153" s="75"/>
      <c r="AO153" s="75"/>
      <c r="AP153" s="75">
        <v>2</v>
      </c>
      <c r="AQ153" s="75"/>
      <c r="AR153" s="75"/>
      <c r="AS153" s="75">
        <v>4</v>
      </c>
      <c r="AT153" s="75"/>
      <c r="AU153" s="130"/>
    </row>
    <row r="154" spans="2:47" ht="17.100000000000001" customHeight="1" x14ac:dyDescent="0.2">
      <c r="B154" s="116">
        <f t="shared" si="5"/>
        <v>1</v>
      </c>
      <c r="C154" s="137" t="s">
        <v>1976</v>
      </c>
      <c r="D154" s="76" t="str">
        <f>IFERROR(VLOOKUP(C154,Referenztabelle!F:G,2,FALSE),IF(ISBLANK(C154),"","Unbekannter Artikel"))</f>
        <v>(Unterlag-)Scheibe Ø4,5 / 15 x 3, Messing</v>
      </c>
      <c r="E154" s="75"/>
      <c r="F154" s="75"/>
      <c r="G154" s="75"/>
      <c r="H154" s="119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119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>
        <v>1</v>
      </c>
      <c r="AR154" s="75"/>
      <c r="AS154" s="75"/>
      <c r="AT154" s="75"/>
      <c r="AU154" s="130"/>
    </row>
    <row r="155" spans="2:47" ht="17.100000000000001" customHeight="1" x14ac:dyDescent="0.2">
      <c r="B155" s="116">
        <f t="shared" si="5"/>
        <v>2</v>
      </c>
      <c r="C155" s="137" t="s">
        <v>1917</v>
      </c>
      <c r="D155" s="76" t="str">
        <f>IFERROR(VLOOKUP(C155,Referenztabelle!F:G,2,FALSE),IF(ISBLANK(C155),"","Unbekannter Artikel"))</f>
        <v>Druckfeder Ø4/6 x 15, ØDraht 0,8…1mm</v>
      </c>
      <c r="E155" s="75"/>
      <c r="F155" s="75"/>
      <c r="G155" s="75"/>
      <c r="H155" s="119"/>
      <c r="I155" s="75"/>
      <c r="J155" s="75"/>
      <c r="K155" s="75"/>
      <c r="L155" s="75"/>
      <c r="M155" s="75"/>
      <c r="N155" s="75"/>
      <c r="O155" s="75">
        <v>1</v>
      </c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119"/>
      <c r="AA155" s="75"/>
      <c r="AB155" s="75"/>
      <c r="AC155" s="75"/>
      <c r="AD155" s="75">
        <v>1</v>
      </c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130"/>
    </row>
    <row r="156" spans="2:47" ht="17.100000000000001" customHeight="1" x14ac:dyDescent="0.2">
      <c r="B156" s="116">
        <f t="shared" si="5"/>
        <v>1</v>
      </c>
      <c r="C156" s="137" t="s">
        <v>1927</v>
      </c>
      <c r="D156" s="76" t="str">
        <f>IFERROR(VLOOKUP(C156,Referenztabelle!F:G,2,FALSE),IF(ISBLANK(C156),"","Unbekannter Artikel"))</f>
        <v>Torsionsfeder: Draht Ø0,8, Øinnen 4, 7 Windungen</v>
      </c>
      <c r="E156" s="75"/>
      <c r="F156" s="75"/>
      <c r="G156" s="75"/>
      <c r="H156" s="119"/>
      <c r="I156" s="75"/>
      <c r="J156" s="75"/>
      <c r="K156" s="75"/>
      <c r="L156" s="75"/>
      <c r="M156" s="75"/>
      <c r="N156" s="75"/>
      <c r="O156" s="75"/>
      <c r="P156" s="75"/>
      <c r="Q156" s="75"/>
      <c r="R156" s="75">
        <v>1</v>
      </c>
      <c r="S156" s="75"/>
      <c r="T156" s="75"/>
      <c r="U156" s="75"/>
      <c r="V156" s="75"/>
      <c r="W156" s="75"/>
      <c r="X156" s="75"/>
      <c r="Y156" s="75"/>
      <c r="Z156" s="119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130"/>
    </row>
    <row r="157" spans="2:47" ht="17.100000000000001" customHeight="1" x14ac:dyDescent="0.2">
      <c r="B157" s="116">
        <f t="shared" si="5"/>
        <v>6</v>
      </c>
      <c r="C157" s="138" t="s">
        <v>1958</v>
      </c>
      <c r="D157" s="76" t="str">
        <f>IFERROR(VLOOKUP(C157,Referenztabelle!F:G,2,FALSE),IF(ISBLANK(C157),"","Unbekannter Artikel"))</f>
        <v>L-Schiene (1 Loch)</v>
      </c>
      <c r="E157" s="75"/>
      <c r="F157" s="75"/>
      <c r="G157" s="75"/>
      <c r="H157" s="119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119"/>
      <c r="AA157" s="75"/>
      <c r="AB157" s="75"/>
      <c r="AC157" s="75"/>
      <c r="AD157" s="75"/>
      <c r="AE157" s="75"/>
      <c r="AF157" s="75"/>
      <c r="AG157" s="75"/>
      <c r="AH157" s="75"/>
      <c r="AI157" s="75">
        <v>4</v>
      </c>
      <c r="AJ157" s="75">
        <v>2</v>
      </c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130"/>
    </row>
    <row r="158" spans="2:47" ht="17.100000000000001" customHeight="1" x14ac:dyDescent="0.2">
      <c r="B158" s="116">
        <f t="shared" si="5"/>
        <v>1</v>
      </c>
      <c r="C158" s="138" t="s">
        <v>1910</v>
      </c>
      <c r="D158" s="76" t="str">
        <f>IFERROR(VLOOKUP(C158,Referenztabelle!F:G,2,FALSE),IF(ISBLANK(C158),"","Unbekannter Artikel"))</f>
        <v>Zahnrad mit Stirnverzahnung (19z Nabe, d 14 x 6mm) ohne Nabe</v>
      </c>
      <c r="E158" s="75"/>
      <c r="F158" s="75"/>
      <c r="G158" s="75"/>
      <c r="H158" s="119"/>
      <c r="I158" s="75"/>
      <c r="J158" s="75"/>
      <c r="K158" s="75">
        <v>1</v>
      </c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119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130"/>
    </row>
    <row r="159" spans="2:47" ht="17.100000000000001" customHeight="1" x14ac:dyDescent="0.2">
      <c r="B159" s="116">
        <f t="shared" si="5"/>
        <v>6</v>
      </c>
      <c r="C159" s="77" t="s">
        <v>515</v>
      </c>
      <c r="D159" s="76" t="str">
        <f>IFERROR(VLOOKUP(C159,Referenztabelle!F:G,2,FALSE),IF(ISBLANK(C159),"","Unbekannter Artikel"))</f>
        <v>Zahnräder mit Stirnverzahnung (19z Nabe, d 14 x 3mm)</v>
      </c>
      <c r="E159" s="75"/>
      <c r="F159" s="75"/>
      <c r="G159" s="75"/>
      <c r="H159" s="119"/>
      <c r="I159" s="75"/>
      <c r="J159" s="75"/>
      <c r="K159" s="75">
        <v>1</v>
      </c>
      <c r="L159" s="75"/>
      <c r="M159" s="75"/>
      <c r="N159" s="75"/>
      <c r="O159" s="75">
        <v>2</v>
      </c>
      <c r="P159" s="75"/>
      <c r="Q159" s="75">
        <v>2</v>
      </c>
      <c r="R159" s="75">
        <v>1</v>
      </c>
      <c r="S159" s="75"/>
      <c r="T159" s="75"/>
      <c r="U159" s="75"/>
      <c r="V159" s="75"/>
      <c r="W159" s="75"/>
      <c r="X159" s="75"/>
      <c r="Y159" s="75"/>
      <c r="Z159" s="119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130"/>
    </row>
    <row r="160" spans="2:47" ht="17.100000000000001" customHeight="1" x14ac:dyDescent="0.2">
      <c r="B160" s="116">
        <f t="shared" si="5"/>
        <v>1</v>
      </c>
      <c r="C160" s="77" t="s">
        <v>275</v>
      </c>
      <c r="D160" s="76" t="str">
        <f>IFERROR(VLOOKUP(C160,Referenztabelle!F:G,2,FALSE),IF(ISBLANK(C160),"","Unbekannter Artikel"))</f>
        <v>Zahnräder mit Stirnverzahnung (19z lang, d 14x10mm)</v>
      </c>
      <c r="E160" s="75"/>
      <c r="F160" s="75"/>
      <c r="G160" s="75"/>
      <c r="H160" s="119"/>
      <c r="I160" s="75"/>
      <c r="J160" s="75"/>
      <c r="K160" s="75"/>
      <c r="L160" s="75"/>
      <c r="M160" s="75"/>
      <c r="N160" s="75"/>
      <c r="O160" s="75"/>
      <c r="P160" s="75"/>
      <c r="Q160" s="75">
        <v>1</v>
      </c>
      <c r="R160" s="75"/>
      <c r="S160" s="75"/>
      <c r="T160" s="75"/>
      <c r="U160" s="75"/>
      <c r="V160" s="75"/>
      <c r="W160" s="75"/>
      <c r="X160" s="75"/>
      <c r="Y160" s="75"/>
      <c r="Z160" s="119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130"/>
    </row>
    <row r="161" spans="2:47" ht="17.100000000000001" customHeight="1" x14ac:dyDescent="0.2">
      <c r="B161" s="116">
        <f t="shared" si="5"/>
        <v>3</v>
      </c>
      <c r="C161" s="77" t="s">
        <v>276</v>
      </c>
      <c r="D161" s="76" t="str">
        <f>IFERROR(VLOOKUP(C161,Referenztabelle!F:G,2,FALSE),IF(ISBLANK(C161),"","Unbekannter Artikel"))</f>
        <v>Zahnräder mit Stirnverzahnung (57z Nabe, d 40x1.5mm)</v>
      </c>
      <c r="E161" s="75"/>
      <c r="F161" s="75"/>
      <c r="G161" s="75"/>
      <c r="H161" s="119"/>
      <c r="I161" s="75"/>
      <c r="J161" s="75"/>
      <c r="K161" s="75">
        <v>2</v>
      </c>
      <c r="L161" s="75"/>
      <c r="M161" s="75"/>
      <c r="N161" s="75"/>
      <c r="O161" s="75"/>
      <c r="P161" s="75"/>
      <c r="Q161" s="75"/>
      <c r="R161" s="75">
        <v>1</v>
      </c>
      <c r="S161" s="75"/>
      <c r="T161" s="75"/>
      <c r="U161" s="75"/>
      <c r="V161" s="75"/>
      <c r="W161" s="75"/>
      <c r="X161" s="75"/>
      <c r="Y161" s="75"/>
      <c r="Z161" s="119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130"/>
    </row>
    <row r="162" spans="2:47" ht="17.100000000000001" customHeight="1" x14ac:dyDescent="0.2">
      <c r="B162" s="116">
        <f t="shared" si="5"/>
        <v>1</v>
      </c>
      <c r="C162" s="77" t="s">
        <v>279</v>
      </c>
      <c r="D162" s="76" t="str">
        <f>IFERROR(VLOOKUP(C162,Referenztabelle!F:G,2,FALSE),IF(ISBLANK(C162),"","Unbekannter Artikel"))</f>
        <v>Zahnräder mit Stirnverzahnung (66z Nabe, d 44x1.5mm)</v>
      </c>
      <c r="E162" s="75"/>
      <c r="F162" s="75"/>
      <c r="G162" s="75"/>
      <c r="H162" s="119"/>
      <c r="I162" s="75"/>
      <c r="J162" s="75"/>
      <c r="K162" s="75">
        <v>1</v>
      </c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119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130"/>
    </row>
    <row r="163" spans="2:47" ht="17.100000000000001" customHeight="1" x14ac:dyDescent="0.2">
      <c r="B163" s="116">
        <f t="shared" si="5"/>
        <v>2</v>
      </c>
      <c r="C163" s="77" t="s">
        <v>283</v>
      </c>
      <c r="D163" s="76" t="str">
        <f>IFERROR(VLOOKUP(C163,Referenztabelle!F:G,2,FALSE),IF(ISBLANK(C163),"","Unbekannter Artikel"))</f>
        <v>Zahnräder mit Stirnverzahnung (26z Nabe, d 19x3mm)</v>
      </c>
      <c r="E163" s="75"/>
      <c r="F163" s="75"/>
      <c r="G163" s="75"/>
      <c r="H163" s="119"/>
      <c r="I163" s="75"/>
      <c r="J163" s="75"/>
      <c r="K163" s="75"/>
      <c r="L163" s="75"/>
      <c r="M163" s="75"/>
      <c r="N163" s="75"/>
      <c r="O163" s="75"/>
      <c r="P163" s="75"/>
      <c r="Q163" s="75">
        <v>1</v>
      </c>
      <c r="R163" s="75">
        <v>1</v>
      </c>
      <c r="S163" s="75"/>
      <c r="T163" s="75"/>
      <c r="U163" s="75"/>
      <c r="V163" s="75"/>
      <c r="W163" s="75"/>
      <c r="X163" s="75"/>
      <c r="Y163" s="75"/>
      <c r="Z163" s="119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130"/>
    </row>
    <row r="164" spans="2:47" ht="17.100000000000001" customHeight="1" x14ac:dyDescent="0.2">
      <c r="B164" s="116">
        <f t="shared" si="5"/>
        <v>2</v>
      </c>
      <c r="C164" s="77" t="s">
        <v>287</v>
      </c>
      <c r="D164" s="76" t="str">
        <f>IFERROR(VLOOKUP(C164,Referenztabelle!F:G,2,FALSE),IF(ISBLANK(C164),"","Unbekannter Artikel"))</f>
        <v>Zahnräder mit Stirnverzahnung (38z Nabe, d 27x3mm)</v>
      </c>
      <c r="E164" s="75"/>
      <c r="F164" s="75"/>
      <c r="G164" s="75"/>
      <c r="H164" s="119"/>
      <c r="I164" s="75"/>
      <c r="J164" s="75"/>
      <c r="K164" s="75">
        <v>2</v>
      </c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119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130"/>
    </row>
    <row r="165" spans="2:47" ht="17.100000000000001" customHeight="1" x14ac:dyDescent="0.2">
      <c r="B165" s="116">
        <f t="shared" si="5"/>
        <v>1</v>
      </c>
      <c r="C165" s="77" t="s">
        <v>316</v>
      </c>
      <c r="D165" s="76" t="str">
        <f>IFERROR(VLOOKUP(C165,Referenztabelle!F:G,2,FALSE),IF(ISBLANK(C165),"","Unbekannter Artikel"))</f>
        <v>Zahnräder mit Kronen-Verzahnung (44z, mit Nabe)</v>
      </c>
      <c r="E165" s="75"/>
      <c r="F165" s="75"/>
      <c r="G165" s="75"/>
      <c r="H165" s="119"/>
      <c r="I165" s="75"/>
      <c r="J165" s="75"/>
      <c r="K165" s="75"/>
      <c r="L165" s="75"/>
      <c r="M165" s="75"/>
      <c r="N165" s="75"/>
      <c r="O165" s="75"/>
      <c r="P165" s="75"/>
      <c r="Q165" s="75">
        <v>1</v>
      </c>
      <c r="R165" s="75"/>
      <c r="S165" s="75"/>
      <c r="T165" s="75"/>
      <c r="U165" s="75"/>
      <c r="V165" s="75"/>
      <c r="W165" s="75"/>
      <c r="X165" s="75"/>
      <c r="Y165" s="75"/>
      <c r="Z165" s="119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130"/>
    </row>
    <row r="166" spans="2:47" ht="17.100000000000001" customHeight="1" x14ac:dyDescent="0.2">
      <c r="B166" s="116">
        <f t="shared" si="5"/>
        <v>1</v>
      </c>
      <c r="C166" s="77" t="s">
        <v>1415</v>
      </c>
      <c r="D166" s="76" t="str">
        <f>IFERROR(VLOOKUP(C166,Referenztabelle!F:G,2,FALSE),IF(ISBLANK(C166),"","Unbekannter Artikel"))</f>
        <v>Zahnräder mit Stirnverzahnung (60z Nabe, d 40x1.5mm)</v>
      </c>
      <c r="E166" s="75"/>
      <c r="F166" s="75"/>
      <c r="G166" s="75"/>
      <c r="H166" s="119"/>
      <c r="I166" s="75"/>
      <c r="J166" s="75"/>
      <c r="K166" s="75"/>
      <c r="L166" s="75"/>
      <c r="M166" s="75"/>
      <c r="N166" s="75"/>
      <c r="O166" s="75">
        <v>1</v>
      </c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119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130"/>
    </row>
    <row r="167" spans="2:47" ht="17.100000000000001" customHeight="1" x14ac:dyDescent="0.2">
      <c r="B167" s="116">
        <f t="shared" si="5"/>
        <v>0</v>
      </c>
      <c r="C167" s="77"/>
      <c r="D167" s="76" t="str">
        <f>IFERROR(VLOOKUP(C167,Referenztabelle!F:G,2,FALSE),IF(ISBLANK(C167),"","Unbekannter Artikel"))</f>
        <v/>
      </c>
      <c r="E167" s="75"/>
      <c r="F167" s="75"/>
      <c r="G167" s="75"/>
      <c r="H167" s="119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119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130"/>
    </row>
    <row r="168" spans="2:47" ht="17.100000000000001" customHeight="1" thickBot="1" x14ac:dyDescent="0.25">
      <c r="B168" s="117">
        <f>SUM(E168:AU168)</f>
        <v>0</v>
      </c>
      <c r="C168" s="40"/>
      <c r="D168" s="30" t="str">
        <f>IFERROR(VLOOKUP(C168,Referenztabelle!F:G,2,FALSE),IF(ISBLANK(C168),"","Unbekannter Artikel"))</f>
        <v/>
      </c>
      <c r="E168" s="112"/>
      <c r="F168" s="113"/>
      <c r="G168" s="113"/>
      <c r="H168" s="12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  <c r="Z168" s="123"/>
      <c r="AA168" s="113"/>
      <c r="AB168" s="113"/>
      <c r="AC168" s="113"/>
      <c r="AD168" s="113"/>
      <c r="AE168" s="113"/>
      <c r="AF168" s="113"/>
      <c r="AG168" s="113"/>
      <c r="AH168" s="113"/>
      <c r="AI168" s="113"/>
      <c r="AJ168" s="113"/>
      <c r="AK168" s="113"/>
      <c r="AL168" s="113"/>
      <c r="AM168" s="113"/>
      <c r="AN168" s="113"/>
      <c r="AO168" s="113"/>
      <c r="AP168" s="113"/>
      <c r="AQ168" s="113"/>
      <c r="AR168" s="113"/>
      <c r="AS168" s="113"/>
      <c r="AT168" s="113"/>
      <c r="AU168" s="131"/>
    </row>
    <row r="169" spans="2:47" x14ac:dyDescent="0.2">
      <c r="B169" s="32">
        <f>SUM(B5:B168)</f>
        <v>2055</v>
      </c>
      <c r="C169" s="27" t="s">
        <v>1979</v>
      </c>
    </row>
  </sheetData>
  <sortState ref="C5:AU168">
    <sortCondition ref="C5:C168"/>
  </sortState>
  <dataConsolidate/>
  <mergeCells count="3">
    <mergeCell ref="B3:C3"/>
    <mergeCell ref="E3:AU3"/>
    <mergeCell ref="A2:AU2"/>
  </mergeCells>
  <phoneticPr fontId="5" type="noConversion"/>
  <pageMargins left="0.78740157480314965" right="0.78740157480314965" top="0.98425196850393704" bottom="0.98425196850393704" header="0.51181102362204722" footer="0.51181102362204722"/>
  <pageSetup paperSize="9" scale="96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Tabelle1.SortiereXY">
                <anchor moveWithCells="1" sizeWithCells="1">
                  <from>
                    <xdr:col>3</xdr:col>
                    <xdr:colOff>142875</xdr:colOff>
                    <xdr:row>2</xdr:row>
                    <xdr:rowOff>104775</xdr:rowOff>
                  </from>
                  <to>
                    <xdr:col>3</xdr:col>
                    <xdr:colOff>1209675</xdr:colOff>
                    <xdr:row>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0]!Tabelle1.LeereArikelNeu">
                <anchor moveWithCells="1" sizeWithCells="1">
                  <from>
                    <xdr:col>3</xdr:col>
                    <xdr:colOff>1323975</xdr:colOff>
                    <xdr:row>2</xdr:row>
                    <xdr:rowOff>104775</xdr:rowOff>
                  </from>
                  <to>
                    <xdr:col>3</xdr:col>
                    <xdr:colOff>2390775</xdr:colOff>
                    <xdr:row>2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H134"/>
  <sheetViews>
    <sheetView showGridLines="0" zoomScale="130" zoomScaleNormal="130" zoomScalePageLayoutView="130" workbookViewId="0">
      <selection activeCell="A10" sqref="A10"/>
    </sheetView>
  </sheetViews>
  <sheetFormatPr baseColWidth="10" defaultColWidth="10.85546875" defaultRowHeight="12.75" x14ac:dyDescent="0.2"/>
  <cols>
    <col min="1" max="1" width="4.42578125" style="2" customWidth="1"/>
    <col min="2" max="2" width="10.5703125" style="2" customWidth="1"/>
    <col min="3" max="3" width="10.85546875" style="31" customWidth="1"/>
    <col min="4" max="4" width="19.42578125" style="26" customWidth="1"/>
    <col min="5" max="5" width="11.42578125" style="26" customWidth="1"/>
    <col min="6" max="6" width="7.85546875" style="32" customWidth="1"/>
    <col min="7" max="7" width="10.42578125" style="27" customWidth="1"/>
    <col min="8" max="8" width="67.42578125" style="28" customWidth="1"/>
    <col min="9" max="9" width="19" style="2" customWidth="1"/>
    <col min="10" max="16384" width="10.85546875" style="2"/>
  </cols>
  <sheetData>
    <row r="1" spans="1:8" ht="23.25" x14ac:dyDescent="0.35">
      <c r="A1" s="111" t="s">
        <v>856</v>
      </c>
      <c r="B1" s="78"/>
    </row>
    <row r="2" spans="1:8" ht="13.5" thickBot="1" x14ac:dyDescent="0.25"/>
    <row r="3" spans="1:8" ht="33.950000000000003" customHeight="1" thickBot="1" x14ac:dyDescent="0.25">
      <c r="B3" s="152" t="s">
        <v>554</v>
      </c>
      <c r="C3" s="153"/>
      <c r="D3" s="79"/>
      <c r="E3" s="79"/>
      <c r="F3" s="156" t="s">
        <v>552</v>
      </c>
      <c r="G3" s="157"/>
      <c r="H3" s="158"/>
    </row>
    <row r="4" spans="1:8" ht="39" thickBot="1" x14ac:dyDescent="0.25">
      <c r="B4" s="80" t="s">
        <v>538</v>
      </c>
      <c r="C4" s="81" t="s">
        <v>537</v>
      </c>
      <c r="D4" s="154" t="s">
        <v>551</v>
      </c>
      <c r="E4" s="155"/>
      <c r="F4" s="82" t="s">
        <v>538</v>
      </c>
      <c r="G4" s="83" t="s">
        <v>555</v>
      </c>
      <c r="H4" s="70" t="s">
        <v>542</v>
      </c>
    </row>
    <row r="5" spans="1:8" ht="17.100000000000001" customHeight="1" x14ac:dyDescent="0.2">
      <c r="B5" s="71"/>
      <c r="C5" s="72"/>
      <c r="D5" s="89" t="str">
        <f>IF(ISNA(VLOOKUP(C5,Referenztabelle!A:C,2,FALSE)),"",VLOOKUP(C5,Referenztabelle!A:C,2,FALSE))</f>
        <v/>
      </c>
      <c r="E5" s="90" t="str">
        <f>IF(ISNA(VLOOKUP(C5,Referenztabelle!A:D,3,FALSE)),"",VLOOKUP(C5,Referenztabelle!A:D,3,FALSE))</f>
        <v/>
      </c>
      <c r="F5" s="84">
        <f>B5</f>
        <v>0</v>
      </c>
      <c r="G5" s="85" t="str">
        <f>IF(ISNA(VLOOKUP(C5,Referenztabelle!A:F,6,FALSE)),"",VLOOKUP(C5,Referenztabelle!A:F,6,FALSE))</f>
        <v/>
      </c>
      <c r="H5" s="86" t="str">
        <f>IF(ISNA(VLOOKUP(C5,Referenztabelle!A:G,7,FALSE)),"",VLOOKUP(C5,Referenztabelle!A:G,7,FALSE))</f>
        <v/>
      </c>
    </row>
    <row r="6" spans="1:8" ht="17.100000000000001" customHeight="1" x14ac:dyDescent="0.2">
      <c r="B6" s="74"/>
      <c r="C6" s="75"/>
      <c r="D6" s="91" t="str">
        <f>IF(ISNA(VLOOKUP(C6,Referenztabelle!A:C,2,FALSE)),"",VLOOKUP(C6,Referenztabelle!A:C,2,FALSE))</f>
        <v/>
      </c>
      <c r="E6" s="92" t="str">
        <f>IF(ISNA(VLOOKUP(C6,Referenztabelle!A:D,3,FALSE)),"",VLOOKUP(C6,Referenztabelle!A:D,3,FALSE))</f>
        <v/>
      </c>
      <c r="F6" s="87">
        <f>B6</f>
        <v>0</v>
      </c>
      <c r="G6" s="24" t="str">
        <f>IF(ISNA(VLOOKUP(C6,Referenztabelle!A:F,6,FALSE)),"",VLOOKUP(C6,Referenztabelle!A:F,6,FALSE))</f>
        <v/>
      </c>
      <c r="H6" s="29" t="str">
        <f>IF(ISNA(VLOOKUP(C6,Referenztabelle!A:G,7,FALSE)),"",VLOOKUP(C6,Referenztabelle!A:G,7,FALSE))</f>
        <v/>
      </c>
    </row>
    <row r="7" spans="1:8" ht="17.100000000000001" customHeight="1" x14ac:dyDescent="0.2">
      <c r="B7" s="74"/>
      <c r="C7" s="77"/>
      <c r="D7" s="91" t="str">
        <f>IF(ISNA(VLOOKUP(C7,Referenztabelle!A:C,2,FALSE)),"",VLOOKUP(C7,Referenztabelle!A:C,2,FALSE))</f>
        <v/>
      </c>
      <c r="E7" s="92" t="str">
        <f>IF(ISNA(VLOOKUP(C7,Referenztabelle!A:D,3,FALSE)),"",VLOOKUP(C7,Referenztabelle!A:D,3,FALSE))</f>
        <v/>
      </c>
      <c r="F7" s="87">
        <f>B7</f>
        <v>0</v>
      </c>
      <c r="G7" s="24" t="str">
        <f>IF(ISNA(VLOOKUP(C7,Referenztabelle!A:F,6,FALSE)),"",VLOOKUP(C7,Referenztabelle!A:F,6,FALSE))</f>
        <v/>
      </c>
      <c r="H7" s="29" t="str">
        <f>IF(ISNA(VLOOKUP(C7,Referenztabelle!A:G,7,FALSE)),"",VLOOKUP(C7,Referenztabelle!A:G,7,FALSE))</f>
        <v/>
      </c>
    </row>
    <row r="8" spans="1:8" ht="17.100000000000001" customHeight="1" x14ac:dyDescent="0.2">
      <c r="B8" s="74"/>
      <c r="C8" s="77"/>
      <c r="D8" s="91" t="str">
        <f>IF(ISNA(VLOOKUP(C8,Referenztabelle!A:C,2,FALSE)),"",VLOOKUP(C8,Referenztabelle!A:C,2,FALSE))</f>
        <v/>
      </c>
      <c r="E8" s="92" t="str">
        <f>IF(ISNA(VLOOKUP(C8,Referenztabelle!A:D,3,FALSE)),"",VLOOKUP(C8,Referenztabelle!A:D,3,FALSE))</f>
        <v/>
      </c>
      <c r="F8" s="87">
        <f t="shared" ref="F8:F36" si="0">B8</f>
        <v>0</v>
      </c>
      <c r="G8" s="24" t="str">
        <f>IF(ISNA(VLOOKUP(C8,Referenztabelle!A:F,6,FALSE)),"",VLOOKUP(C8,Referenztabelle!A:F,6,FALSE))</f>
        <v/>
      </c>
      <c r="H8" s="29" t="str">
        <f>IF(ISNA(VLOOKUP(C8,Referenztabelle!A:G,7,FALSE)),"",VLOOKUP(C8,Referenztabelle!A:G,7,FALSE))</f>
        <v/>
      </c>
    </row>
    <row r="9" spans="1:8" ht="17.100000000000001" customHeight="1" x14ac:dyDescent="0.2">
      <c r="B9" s="74"/>
      <c r="C9" s="77"/>
      <c r="D9" s="91" t="str">
        <f>IF(ISNA(VLOOKUP(C9,Referenztabelle!A:C,2,FALSE)),"",VLOOKUP(C9,Referenztabelle!A:C,2,FALSE))</f>
        <v/>
      </c>
      <c r="E9" s="92" t="str">
        <f>IF(ISNA(VLOOKUP(C9,Referenztabelle!A:D,3,FALSE)),"",VLOOKUP(C9,Referenztabelle!A:D,3,FALSE))</f>
        <v/>
      </c>
      <c r="F9" s="87">
        <f t="shared" si="0"/>
        <v>0</v>
      </c>
      <c r="G9" s="24" t="str">
        <f>IF(ISNA(VLOOKUP(C9,Referenztabelle!A:F,6,FALSE)),"",VLOOKUP(C9,Referenztabelle!A:F,6,FALSE))</f>
        <v/>
      </c>
      <c r="H9" s="29" t="str">
        <f>IF(ISNA(VLOOKUP(C9,Referenztabelle!A:G,7,FALSE)),"",VLOOKUP(C9,Referenztabelle!A:G,7,FALSE))</f>
        <v/>
      </c>
    </row>
    <row r="10" spans="1:8" ht="17.100000000000001" customHeight="1" x14ac:dyDescent="0.2">
      <c r="B10" s="74"/>
      <c r="C10" s="77"/>
      <c r="D10" s="91" t="str">
        <f>IF(ISNA(VLOOKUP(C10,Referenztabelle!A:C,2,FALSE)),"",VLOOKUP(C10,Referenztabelle!A:C,2,FALSE))</f>
        <v/>
      </c>
      <c r="E10" s="92" t="str">
        <f>IF(ISNA(VLOOKUP(C10,Referenztabelle!A:D,3,FALSE)),"",VLOOKUP(C10,Referenztabelle!A:D,3,FALSE))</f>
        <v/>
      </c>
      <c r="F10" s="87">
        <f t="shared" si="0"/>
        <v>0</v>
      </c>
      <c r="G10" s="24" t="str">
        <f>IF(ISNA(VLOOKUP(C10,Referenztabelle!A:F,6,FALSE)),"",VLOOKUP(C10,Referenztabelle!A:F,6,FALSE))</f>
        <v/>
      </c>
      <c r="H10" s="29" t="str">
        <f>IF(ISNA(VLOOKUP(C10,Referenztabelle!A:G,7,FALSE)),"",VLOOKUP(C10,Referenztabelle!A:G,7,FALSE))</f>
        <v/>
      </c>
    </row>
    <row r="11" spans="1:8" ht="17.100000000000001" customHeight="1" x14ac:dyDescent="0.2">
      <c r="B11" s="74"/>
      <c r="C11" s="77"/>
      <c r="D11" s="91" t="str">
        <f>IF(ISNA(VLOOKUP(C11,Referenztabelle!A:C,2,FALSE)),"",VLOOKUP(C11,Referenztabelle!A:C,2,FALSE))</f>
        <v/>
      </c>
      <c r="E11" s="92" t="str">
        <f>IF(ISNA(VLOOKUP(C11,Referenztabelle!A:D,3,FALSE)),"",VLOOKUP(C11,Referenztabelle!A:D,3,FALSE))</f>
        <v/>
      </c>
      <c r="F11" s="87">
        <f t="shared" si="0"/>
        <v>0</v>
      </c>
      <c r="G11" s="24" t="str">
        <f>IF(ISNA(VLOOKUP(C11,Referenztabelle!A:F,6,FALSE)),"",VLOOKUP(C11,Referenztabelle!A:F,6,FALSE))</f>
        <v/>
      </c>
      <c r="H11" s="29" t="str">
        <f>IF(ISNA(VLOOKUP(C11,Referenztabelle!A:G,7,FALSE)),"",VLOOKUP(C11,Referenztabelle!A:G,7,FALSE))</f>
        <v/>
      </c>
    </row>
    <row r="12" spans="1:8" ht="17.100000000000001" customHeight="1" x14ac:dyDescent="0.2">
      <c r="B12" s="74"/>
      <c r="C12" s="77"/>
      <c r="D12" s="91" t="str">
        <f>IF(ISNA(VLOOKUP(C12,Referenztabelle!A:C,2,FALSE)),"",VLOOKUP(C12,Referenztabelle!A:C,2,FALSE))</f>
        <v/>
      </c>
      <c r="E12" s="92" t="str">
        <f>IF(ISNA(VLOOKUP(C12,Referenztabelle!A:D,3,FALSE)),"",VLOOKUP(C12,Referenztabelle!A:D,3,FALSE))</f>
        <v/>
      </c>
      <c r="F12" s="87">
        <f t="shared" si="0"/>
        <v>0</v>
      </c>
      <c r="G12" s="24" t="str">
        <f>IF(ISNA(VLOOKUP(C12,Referenztabelle!A:F,6,FALSE)),"",VLOOKUP(C12,Referenztabelle!A:F,6,FALSE))</f>
        <v/>
      </c>
      <c r="H12" s="29" t="str">
        <f>IF(ISNA(VLOOKUP(C12,Referenztabelle!A:G,7,FALSE)),"",VLOOKUP(C12,Referenztabelle!A:G,7,FALSE))</f>
        <v/>
      </c>
    </row>
    <row r="13" spans="1:8" ht="17.100000000000001" customHeight="1" x14ac:dyDescent="0.2">
      <c r="B13" s="74"/>
      <c r="C13" s="75"/>
      <c r="D13" s="91" t="str">
        <f>IF(ISNA(VLOOKUP(C13,Referenztabelle!A:C,2,FALSE)),"",VLOOKUP(C13,Referenztabelle!A:C,2,FALSE))</f>
        <v/>
      </c>
      <c r="E13" s="92" t="str">
        <f>IF(ISNA(VLOOKUP(C13,Referenztabelle!A:D,3,FALSE)),"",VLOOKUP(C13,Referenztabelle!A:D,3,FALSE))</f>
        <v/>
      </c>
      <c r="F13" s="87">
        <f t="shared" si="0"/>
        <v>0</v>
      </c>
      <c r="G13" s="24" t="str">
        <f>IF(ISNA(VLOOKUP(C13,Referenztabelle!A:F,6,FALSE)),"",VLOOKUP(C13,Referenztabelle!A:F,6,FALSE))</f>
        <v/>
      </c>
      <c r="H13" s="29" t="str">
        <f>IF(ISNA(VLOOKUP(C13,Referenztabelle!A:G,7,FALSE)),"",VLOOKUP(C13,Referenztabelle!A:G,7,FALSE))</f>
        <v/>
      </c>
    </row>
    <row r="14" spans="1:8" ht="17.100000000000001" customHeight="1" x14ac:dyDescent="0.2">
      <c r="B14" s="74"/>
      <c r="C14" s="77"/>
      <c r="D14" s="91" t="str">
        <f>IF(ISNA(VLOOKUP(C14,Referenztabelle!A:C,2,FALSE)),"",VLOOKUP(C14,Referenztabelle!A:C,2,FALSE))</f>
        <v/>
      </c>
      <c r="E14" s="92" t="str">
        <f>IF(ISNA(VLOOKUP(C14,Referenztabelle!A:D,3,FALSE)),"",VLOOKUP(C14,Referenztabelle!A:D,3,FALSE))</f>
        <v/>
      </c>
      <c r="F14" s="87">
        <f t="shared" si="0"/>
        <v>0</v>
      </c>
      <c r="G14" s="24" t="str">
        <f>IF(ISNA(VLOOKUP(C14,Referenztabelle!A:F,6,FALSE)),"",VLOOKUP(C14,Referenztabelle!A:F,6,FALSE))</f>
        <v/>
      </c>
      <c r="H14" s="29" t="str">
        <f>IF(ISNA(VLOOKUP(C14,Referenztabelle!A:G,7,FALSE)),"",VLOOKUP(C14,Referenztabelle!A:G,7,FALSE))</f>
        <v/>
      </c>
    </row>
    <row r="15" spans="1:8" ht="17.100000000000001" customHeight="1" x14ac:dyDescent="0.2">
      <c r="B15" s="74"/>
      <c r="C15" s="77"/>
      <c r="D15" s="91" t="str">
        <f>IF(ISNA(VLOOKUP(C15,Referenztabelle!A:C,2,FALSE)),"",VLOOKUP(C15,Referenztabelle!A:C,2,FALSE))</f>
        <v/>
      </c>
      <c r="E15" s="92" t="str">
        <f>IF(ISNA(VLOOKUP(C15,Referenztabelle!A:D,3,FALSE)),"",VLOOKUP(C15,Referenztabelle!A:D,3,FALSE))</f>
        <v/>
      </c>
      <c r="F15" s="87">
        <f t="shared" si="0"/>
        <v>0</v>
      </c>
      <c r="G15" s="24" t="str">
        <f>IF(ISNA(VLOOKUP(C15,Referenztabelle!A:F,6,FALSE)),"",VLOOKUP(C15,Referenztabelle!A:F,6,FALSE))</f>
        <v/>
      </c>
      <c r="H15" s="29" t="str">
        <f>IF(ISNA(VLOOKUP(C15,Referenztabelle!A:G,7,FALSE)),"",VLOOKUP(C15,Referenztabelle!A:G,7,FALSE))</f>
        <v/>
      </c>
    </row>
    <row r="16" spans="1:8" ht="17.100000000000001" customHeight="1" x14ac:dyDescent="0.2">
      <c r="B16" s="74"/>
      <c r="C16" s="77"/>
      <c r="D16" s="91" t="str">
        <f>IF(ISNA(VLOOKUP(C16,Referenztabelle!A:C,2,FALSE)),"",VLOOKUP(C16,Referenztabelle!A:C,2,FALSE))</f>
        <v/>
      </c>
      <c r="E16" s="92" t="str">
        <f>IF(ISNA(VLOOKUP(C16,Referenztabelle!A:D,3,FALSE)),"",VLOOKUP(C16,Referenztabelle!A:D,3,FALSE))</f>
        <v/>
      </c>
      <c r="F16" s="87">
        <f t="shared" si="0"/>
        <v>0</v>
      </c>
      <c r="G16" s="24" t="str">
        <f>IF(ISNA(VLOOKUP(C16,Referenztabelle!A:F,6,FALSE)),"",VLOOKUP(C16,Referenztabelle!A:F,6,FALSE))</f>
        <v/>
      </c>
      <c r="H16" s="29" t="str">
        <f>IF(ISNA(VLOOKUP(C16,Referenztabelle!A:G,7,FALSE)),"",VLOOKUP(C16,Referenztabelle!A:G,7,FALSE))</f>
        <v/>
      </c>
    </row>
    <row r="17" spans="2:8" ht="17.100000000000001" customHeight="1" x14ac:dyDescent="0.2">
      <c r="B17" s="74"/>
      <c r="C17" s="77"/>
      <c r="D17" s="91" t="str">
        <f>IF(ISNA(VLOOKUP(C17,Referenztabelle!A:C,2,FALSE)),"",VLOOKUP(C17,Referenztabelle!A:C,2,FALSE))</f>
        <v/>
      </c>
      <c r="E17" s="92" t="str">
        <f>IF(ISNA(VLOOKUP(C17,Referenztabelle!A:D,3,FALSE)),"",VLOOKUP(C17,Referenztabelle!A:D,3,FALSE))</f>
        <v/>
      </c>
      <c r="F17" s="87">
        <f t="shared" si="0"/>
        <v>0</v>
      </c>
      <c r="G17" s="24" t="str">
        <f>IF(ISNA(VLOOKUP(C17,Referenztabelle!A:F,6,FALSE)),"",VLOOKUP(C17,Referenztabelle!A:F,6,FALSE))</f>
        <v/>
      </c>
      <c r="H17" s="29" t="str">
        <f>IF(ISNA(VLOOKUP(C17,Referenztabelle!A:G,7,FALSE)),"",VLOOKUP(C17,Referenztabelle!A:G,7,FALSE))</f>
        <v/>
      </c>
    </row>
    <row r="18" spans="2:8" ht="17.100000000000001" customHeight="1" x14ac:dyDescent="0.2">
      <c r="B18" s="74"/>
      <c r="C18" s="77"/>
      <c r="D18" s="91" t="str">
        <f>IF(ISNA(VLOOKUP(C18,Referenztabelle!A:C,2,FALSE)),"",VLOOKUP(C18,Referenztabelle!A:C,2,FALSE))</f>
        <v/>
      </c>
      <c r="E18" s="92" t="str">
        <f>IF(ISNA(VLOOKUP(C18,Referenztabelle!A:D,3,FALSE)),"",VLOOKUP(C18,Referenztabelle!A:D,3,FALSE))</f>
        <v/>
      </c>
      <c r="F18" s="87">
        <f t="shared" si="0"/>
        <v>0</v>
      </c>
      <c r="G18" s="24" t="str">
        <f>IF(ISNA(VLOOKUP(C18,Referenztabelle!A:F,6,FALSE)),"",VLOOKUP(C18,Referenztabelle!A:F,6,FALSE))</f>
        <v/>
      </c>
      <c r="H18" s="29" t="str">
        <f>IF(ISNA(VLOOKUP(C18,Referenztabelle!A:G,7,FALSE)),"",VLOOKUP(C18,Referenztabelle!A:G,7,FALSE))</f>
        <v/>
      </c>
    </row>
    <row r="19" spans="2:8" ht="17.100000000000001" customHeight="1" x14ac:dyDescent="0.2">
      <c r="B19" s="74"/>
      <c r="C19" s="77"/>
      <c r="D19" s="91" t="str">
        <f>IF(ISNA(VLOOKUP(C19,Referenztabelle!A:C,2,FALSE)),"",VLOOKUP(C19,Referenztabelle!A:C,2,FALSE))</f>
        <v/>
      </c>
      <c r="E19" s="92" t="str">
        <f>IF(ISNA(VLOOKUP(C19,Referenztabelle!A:D,3,FALSE)),"",VLOOKUP(C19,Referenztabelle!A:D,3,FALSE))</f>
        <v/>
      </c>
      <c r="F19" s="87">
        <f t="shared" si="0"/>
        <v>0</v>
      </c>
      <c r="G19" s="24" t="str">
        <f>IF(ISNA(VLOOKUP(C19,Referenztabelle!A:F,6,FALSE)),"",VLOOKUP(C19,Referenztabelle!A:F,6,FALSE))</f>
        <v/>
      </c>
      <c r="H19" s="29" t="str">
        <f>IF(ISNA(VLOOKUP(C19,Referenztabelle!A:G,7,FALSE)),"",VLOOKUP(C19,Referenztabelle!A:G,7,FALSE))</f>
        <v/>
      </c>
    </row>
    <row r="20" spans="2:8" ht="17.100000000000001" customHeight="1" x14ac:dyDescent="0.2">
      <c r="B20" s="74"/>
      <c r="C20" s="75"/>
      <c r="D20" s="91" t="str">
        <f>IF(ISNA(VLOOKUP(C20,Referenztabelle!A:C,2,FALSE)),"",VLOOKUP(C20,Referenztabelle!A:C,2,FALSE))</f>
        <v/>
      </c>
      <c r="E20" s="92" t="str">
        <f>IF(ISNA(VLOOKUP(C20,Referenztabelle!A:D,3,FALSE)),"",VLOOKUP(C20,Referenztabelle!A:D,3,FALSE))</f>
        <v/>
      </c>
      <c r="F20" s="87">
        <f t="shared" si="0"/>
        <v>0</v>
      </c>
      <c r="G20" s="24" t="str">
        <f>IF(ISNA(VLOOKUP(C20,Referenztabelle!A:F,6,FALSE)),"",VLOOKUP(C20,Referenztabelle!A:F,6,FALSE))</f>
        <v/>
      </c>
      <c r="H20" s="29" t="str">
        <f>IF(ISNA(VLOOKUP(C20,Referenztabelle!A:G,7,FALSE)),"",VLOOKUP(C20,Referenztabelle!A:G,7,FALSE))</f>
        <v/>
      </c>
    </row>
    <row r="21" spans="2:8" ht="17.100000000000001" customHeight="1" x14ac:dyDescent="0.2">
      <c r="B21" s="74"/>
      <c r="C21" s="77"/>
      <c r="D21" s="91" t="str">
        <f>IF(ISNA(VLOOKUP(C21,Referenztabelle!A:C,2,FALSE)),"",VLOOKUP(C21,Referenztabelle!A:C,2,FALSE))</f>
        <v/>
      </c>
      <c r="E21" s="92" t="str">
        <f>IF(ISNA(VLOOKUP(C21,Referenztabelle!A:D,3,FALSE)),"",VLOOKUP(C21,Referenztabelle!A:D,3,FALSE))</f>
        <v/>
      </c>
      <c r="F21" s="87">
        <f t="shared" si="0"/>
        <v>0</v>
      </c>
      <c r="G21" s="24" t="str">
        <f>IF(ISNA(VLOOKUP(C21,Referenztabelle!A:F,6,FALSE)),"",VLOOKUP(C21,Referenztabelle!A:F,6,FALSE))</f>
        <v/>
      </c>
      <c r="H21" s="29" t="str">
        <f>IF(ISNA(VLOOKUP(C21,Referenztabelle!A:G,7,FALSE)),"",VLOOKUP(C21,Referenztabelle!A:G,7,FALSE))</f>
        <v/>
      </c>
    </row>
    <row r="22" spans="2:8" ht="17.100000000000001" customHeight="1" x14ac:dyDescent="0.2">
      <c r="B22" s="74"/>
      <c r="C22" s="77"/>
      <c r="D22" s="91" t="str">
        <f>IF(ISNA(VLOOKUP(C22,Referenztabelle!A:C,2,FALSE)),"",VLOOKUP(C22,Referenztabelle!A:C,2,FALSE))</f>
        <v/>
      </c>
      <c r="E22" s="92" t="str">
        <f>IF(ISNA(VLOOKUP(C22,Referenztabelle!A:D,3,FALSE)),"",VLOOKUP(C22,Referenztabelle!A:D,3,FALSE))</f>
        <v/>
      </c>
      <c r="F22" s="87">
        <f t="shared" si="0"/>
        <v>0</v>
      </c>
      <c r="G22" s="24" t="str">
        <f>IF(ISNA(VLOOKUP(C22,Referenztabelle!A:F,6,FALSE)),"",VLOOKUP(C22,Referenztabelle!A:F,6,FALSE))</f>
        <v/>
      </c>
      <c r="H22" s="29" t="str">
        <f>IF(ISNA(VLOOKUP(C22,Referenztabelle!A:G,7,FALSE)),"",VLOOKUP(C22,Referenztabelle!A:G,7,FALSE))</f>
        <v/>
      </c>
    </row>
    <row r="23" spans="2:8" ht="17.100000000000001" customHeight="1" x14ac:dyDescent="0.2">
      <c r="B23" s="74"/>
      <c r="C23" s="77"/>
      <c r="D23" s="91" t="str">
        <f>IF(ISNA(VLOOKUP(C23,Referenztabelle!A:C,2,FALSE)),"",VLOOKUP(C23,Referenztabelle!A:C,2,FALSE))</f>
        <v/>
      </c>
      <c r="E23" s="92" t="str">
        <f>IF(ISNA(VLOOKUP(C23,Referenztabelle!A:D,3,FALSE)),"",VLOOKUP(C23,Referenztabelle!A:D,3,FALSE))</f>
        <v/>
      </c>
      <c r="F23" s="87">
        <f t="shared" si="0"/>
        <v>0</v>
      </c>
      <c r="G23" s="24" t="str">
        <f>IF(ISNA(VLOOKUP(C23,Referenztabelle!A:F,6,FALSE)),"",VLOOKUP(C23,Referenztabelle!A:F,6,FALSE))</f>
        <v/>
      </c>
      <c r="H23" s="29" t="str">
        <f>IF(ISNA(VLOOKUP(C23,Referenztabelle!A:G,7,FALSE)),"",VLOOKUP(C23,Referenztabelle!A:G,7,FALSE))</f>
        <v/>
      </c>
    </row>
    <row r="24" spans="2:8" ht="17.100000000000001" customHeight="1" x14ac:dyDescent="0.2">
      <c r="B24" s="74"/>
      <c r="C24" s="77"/>
      <c r="D24" s="91" t="str">
        <f>IF(ISNA(VLOOKUP(C24,Referenztabelle!A:C,2,FALSE)),"",VLOOKUP(C24,Referenztabelle!A:C,2,FALSE))</f>
        <v/>
      </c>
      <c r="E24" s="92" t="str">
        <f>IF(ISNA(VLOOKUP(C24,Referenztabelle!A:D,3,FALSE)),"",VLOOKUP(C24,Referenztabelle!A:D,3,FALSE))</f>
        <v/>
      </c>
      <c r="F24" s="87">
        <f t="shared" si="0"/>
        <v>0</v>
      </c>
      <c r="G24" s="24" t="str">
        <f>IF(ISNA(VLOOKUP(C24,Referenztabelle!A:F,6,FALSE)),"",VLOOKUP(C24,Referenztabelle!A:F,6,FALSE))</f>
        <v/>
      </c>
      <c r="H24" s="29" t="str">
        <f>IF(ISNA(VLOOKUP(C24,Referenztabelle!A:G,7,FALSE)),"",VLOOKUP(C24,Referenztabelle!A:G,7,FALSE))</f>
        <v/>
      </c>
    </row>
    <row r="25" spans="2:8" ht="17.100000000000001" customHeight="1" x14ac:dyDescent="0.2">
      <c r="B25" s="74"/>
      <c r="C25" s="77"/>
      <c r="D25" s="91" t="str">
        <f>IF(ISNA(VLOOKUP(C25,Referenztabelle!A:C,2,FALSE)),"",VLOOKUP(C25,Referenztabelle!A:C,2,FALSE))</f>
        <v/>
      </c>
      <c r="E25" s="92" t="str">
        <f>IF(ISNA(VLOOKUP(C25,Referenztabelle!A:D,3,FALSE)),"",VLOOKUP(C25,Referenztabelle!A:D,3,FALSE))</f>
        <v/>
      </c>
      <c r="F25" s="87">
        <f t="shared" si="0"/>
        <v>0</v>
      </c>
      <c r="G25" s="24" t="str">
        <f>IF(ISNA(VLOOKUP(C25,Referenztabelle!A:F,6,FALSE)),"",VLOOKUP(C25,Referenztabelle!A:F,6,FALSE))</f>
        <v/>
      </c>
      <c r="H25" s="29" t="str">
        <f>IF(ISNA(VLOOKUP(C25,Referenztabelle!A:G,7,FALSE)),"",VLOOKUP(C25,Referenztabelle!A:G,7,FALSE))</f>
        <v/>
      </c>
    </row>
    <row r="26" spans="2:8" ht="17.100000000000001" customHeight="1" x14ac:dyDescent="0.2">
      <c r="B26" s="74"/>
      <c r="C26" s="77"/>
      <c r="D26" s="91" t="str">
        <f>IF(ISNA(VLOOKUP(C26,Referenztabelle!A:C,2,FALSE)),"",VLOOKUP(C26,Referenztabelle!A:C,2,FALSE))</f>
        <v/>
      </c>
      <c r="E26" s="92" t="str">
        <f>IF(ISNA(VLOOKUP(C26,Referenztabelle!A:D,3,FALSE)),"",VLOOKUP(C26,Referenztabelle!A:D,3,FALSE))</f>
        <v/>
      </c>
      <c r="F26" s="87">
        <f t="shared" si="0"/>
        <v>0</v>
      </c>
      <c r="G26" s="24" t="str">
        <f>IF(ISNA(VLOOKUP(C26,Referenztabelle!A:F,6,FALSE)),"",VLOOKUP(C26,Referenztabelle!A:F,6,FALSE))</f>
        <v/>
      </c>
      <c r="H26" s="29" t="str">
        <f>IF(ISNA(VLOOKUP(C26,Referenztabelle!A:G,7,FALSE)),"",VLOOKUP(C26,Referenztabelle!A:G,7,FALSE))</f>
        <v/>
      </c>
    </row>
    <row r="27" spans="2:8" ht="17.100000000000001" customHeight="1" x14ac:dyDescent="0.2">
      <c r="B27" s="74"/>
      <c r="C27" s="75"/>
      <c r="D27" s="91" t="str">
        <f>IF(ISNA(VLOOKUP(C27,Referenztabelle!A:C,2,FALSE)),"",VLOOKUP(C27,Referenztabelle!A:C,2,FALSE))</f>
        <v/>
      </c>
      <c r="E27" s="92" t="str">
        <f>IF(ISNA(VLOOKUP(C27,Referenztabelle!A:D,3,FALSE)),"",VLOOKUP(C27,Referenztabelle!A:D,3,FALSE))</f>
        <v/>
      </c>
      <c r="F27" s="87">
        <f t="shared" si="0"/>
        <v>0</v>
      </c>
      <c r="G27" s="24" t="str">
        <f>IF(ISNA(VLOOKUP(C27,Referenztabelle!A:F,6,FALSE)),"",VLOOKUP(C27,Referenztabelle!A:F,6,FALSE))</f>
        <v/>
      </c>
      <c r="H27" s="29" t="str">
        <f>IF(ISNA(VLOOKUP(C27,Referenztabelle!A:G,7,FALSE)),"",VLOOKUP(C27,Referenztabelle!A:G,7,FALSE))</f>
        <v/>
      </c>
    </row>
    <row r="28" spans="2:8" ht="17.100000000000001" customHeight="1" x14ac:dyDescent="0.2">
      <c r="B28" s="74"/>
      <c r="C28" s="77"/>
      <c r="D28" s="91" t="str">
        <f>IF(ISNA(VLOOKUP(C28,Referenztabelle!A:C,2,FALSE)),"",VLOOKUP(C28,Referenztabelle!A:C,2,FALSE))</f>
        <v/>
      </c>
      <c r="E28" s="92" t="str">
        <f>IF(ISNA(VLOOKUP(C28,Referenztabelle!A:D,3,FALSE)),"",VLOOKUP(C28,Referenztabelle!A:D,3,FALSE))</f>
        <v/>
      </c>
      <c r="F28" s="87">
        <f t="shared" si="0"/>
        <v>0</v>
      </c>
      <c r="G28" s="24" t="str">
        <f>IF(ISNA(VLOOKUP(C28,Referenztabelle!A:F,6,FALSE)),"",VLOOKUP(C28,Referenztabelle!A:F,6,FALSE))</f>
        <v/>
      </c>
      <c r="H28" s="29" t="str">
        <f>IF(ISNA(VLOOKUP(C28,Referenztabelle!A:G,7,FALSE)),"",VLOOKUP(C28,Referenztabelle!A:G,7,FALSE))</f>
        <v/>
      </c>
    </row>
    <row r="29" spans="2:8" ht="17.100000000000001" customHeight="1" x14ac:dyDescent="0.2">
      <c r="B29" s="74"/>
      <c r="C29" s="77"/>
      <c r="D29" s="91" t="str">
        <f>IF(ISNA(VLOOKUP(C29,Referenztabelle!A:C,2,FALSE)),"",VLOOKUP(C29,Referenztabelle!A:C,2,FALSE))</f>
        <v/>
      </c>
      <c r="E29" s="92" t="str">
        <f>IF(ISNA(VLOOKUP(C29,Referenztabelle!A:D,3,FALSE)),"",VLOOKUP(C29,Referenztabelle!A:D,3,FALSE))</f>
        <v/>
      </c>
      <c r="F29" s="87">
        <f t="shared" si="0"/>
        <v>0</v>
      </c>
      <c r="G29" s="24" t="str">
        <f>IF(ISNA(VLOOKUP(C29,Referenztabelle!A:F,6,FALSE)),"",VLOOKUP(C29,Referenztabelle!A:F,6,FALSE))</f>
        <v/>
      </c>
      <c r="H29" s="29" t="str">
        <f>IF(ISNA(VLOOKUP(C29,Referenztabelle!A:G,7,FALSE)),"",VLOOKUP(C29,Referenztabelle!A:G,7,FALSE))</f>
        <v/>
      </c>
    </row>
    <row r="30" spans="2:8" ht="17.100000000000001" customHeight="1" x14ac:dyDescent="0.2">
      <c r="B30" s="74"/>
      <c r="C30" s="77"/>
      <c r="D30" s="91" t="str">
        <f>IF(ISNA(VLOOKUP(C30,Referenztabelle!A:C,2,FALSE)),"",VLOOKUP(C30,Referenztabelle!A:C,2,FALSE))</f>
        <v/>
      </c>
      <c r="E30" s="92" t="str">
        <f>IF(ISNA(VLOOKUP(C30,Referenztabelle!A:D,3,FALSE)),"",VLOOKUP(C30,Referenztabelle!A:D,3,FALSE))</f>
        <v/>
      </c>
      <c r="F30" s="87">
        <f t="shared" si="0"/>
        <v>0</v>
      </c>
      <c r="G30" s="24" t="str">
        <f>IF(ISNA(VLOOKUP(C30,Referenztabelle!A:F,6,FALSE)),"",VLOOKUP(C30,Referenztabelle!A:F,6,FALSE))</f>
        <v/>
      </c>
      <c r="H30" s="29" t="str">
        <f>IF(ISNA(VLOOKUP(C30,Referenztabelle!A:G,7,FALSE)),"",VLOOKUP(C30,Referenztabelle!A:G,7,FALSE))</f>
        <v/>
      </c>
    </row>
    <row r="31" spans="2:8" ht="17.100000000000001" customHeight="1" x14ac:dyDescent="0.2">
      <c r="B31" s="74"/>
      <c r="C31" s="77"/>
      <c r="D31" s="91" t="str">
        <f>IF(ISNA(VLOOKUP(C31,Referenztabelle!A:C,2,FALSE)),"",VLOOKUP(C31,Referenztabelle!A:C,2,FALSE))</f>
        <v/>
      </c>
      <c r="E31" s="92" t="str">
        <f>IF(ISNA(VLOOKUP(C31,Referenztabelle!A:D,3,FALSE)),"",VLOOKUP(C31,Referenztabelle!A:D,3,FALSE))</f>
        <v/>
      </c>
      <c r="F31" s="87">
        <f t="shared" si="0"/>
        <v>0</v>
      </c>
      <c r="G31" s="24" t="str">
        <f>IF(ISNA(VLOOKUP(C31,Referenztabelle!A:F,6,FALSE)),"",VLOOKUP(C31,Referenztabelle!A:F,6,FALSE))</f>
        <v/>
      </c>
      <c r="H31" s="29" t="str">
        <f>IF(ISNA(VLOOKUP(C31,Referenztabelle!A:G,7,FALSE)),"",VLOOKUP(C31,Referenztabelle!A:G,7,FALSE))</f>
        <v/>
      </c>
    </row>
    <row r="32" spans="2:8" ht="17.100000000000001" customHeight="1" x14ac:dyDescent="0.2">
      <c r="B32" s="74"/>
      <c r="C32" s="77"/>
      <c r="D32" s="91" t="str">
        <f>IF(ISNA(VLOOKUP(C32,Referenztabelle!A:C,2,FALSE)),"",VLOOKUP(C32,Referenztabelle!A:C,2,FALSE))</f>
        <v/>
      </c>
      <c r="E32" s="92" t="str">
        <f>IF(ISNA(VLOOKUP(C32,Referenztabelle!A:D,3,FALSE)),"",VLOOKUP(C32,Referenztabelle!A:D,3,FALSE))</f>
        <v/>
      </c>
      <c r="F32" s="87">
        <f t="shared" si="0"/>
        <v>0</v>
      </c>
      <c r="G32" s="24" t="str">
        <f>IF(ISNA(VLOOKUP(C32,Referenztabelle!A:F,6,FALSE)),"",VLOOKUP(C32,Referenztabelle!A:F,6,FALSE))</f>
        <v/>
      </c>
      <c r="H32" s="29" t="str">
        <f>IF(ISNA(VLOOKUP(C32,Referenztabelle!A:G,7,FALSE)),"",VLOOKUP(C32,Referenztabelle!A:G,7,FALSE))</f>
        <v/>
      </c>
    </row>
    <row r="33" spans="2:8" ht="17.100000000000001" customHeight="1" x14ac:dyDescent="0.2">
      <c r="B33" s="74"/>
      <c r="C33" s="77"/>
      <c r="D33" s="91" t="str">
        <f>IF(ISNA(VLOOKUP(C33,Referenztabelle!A:C,2,FALSE)),"",VLOOKUP(C33,Referenztabelle!A:C,2,FALSE))</f>
        <v/>
      </c>
      <c r="E33" s="92" t="str">
        <f>IF(ISNA(VLOOKUP(C33,Referenztabelle!A:D,3,FALSE)),"",VLOOKUP(C33,Referenztabelle!A:D,3,FALSE))</f>
        <v/>
      </c>
      <c r="F33" s="87">
        <f t="shared" si="0"/>
        <v>0</v>
      </c>
      <c r="G33" s="24" t="str">
        <f>IF(ISNA(VLOOKUP(C33,Referenztabelle!A:F,6,FALSE)),"",VLOOKUP(C33,Referenztabelle!A:F,6,FALSE))</f>
        <v/>
      </c>
      <c r="H33" s="29" t="str">
        <f>IF(ISNA(VLOOKUP(C33,Referenztabelle!A:G,7,FALSE)),"",VLOOKUP(C33,Referenztabelle!A:G,7,FALSE))</f>
        <v/>
      </c>
    </row>
    <row r="34" spans="2:8" ht="17.100000000000001" customHeight="1" x14ac:dyDescent="0.2">
      <c r="B34" s="74"/>
      <c r="C34" s="75"/>
      <c r="D34" s="91" t="str">
        <f>IF(ISNA(VLOOKUP(C34,Referenztabelle!A:C,2,FALSE)),"",VLOOKUP(C34,Referenztabelle!A:C,2,FALSE))</f>
        <v/>
      </c>
      <c r="E34" s="92" t="str">
        <f>IF(ISNA(VLOOKUP(C34,Referenztabelle!A:D,3,FALSE)),"",VLOOKUP(C34,Referenztabelle!A:D,3,FALSE))</f>
        <v/>
      </c>
      <c r="F34" s="87">
        <f t="shared" si="0"/>
        <v>0</v>
      </c>
      <c r="G34" s="24" t="str">
        <f>IF(ISNA(VLOOKUP(C34,Referenztabelle!A:F,6,FALSE)),"",VLOOKUP(C34,Referenztabelle!A:F,6,FALSE))</f>
        <v/>
      </c>
      <c r="H34" s="29" t="str">
        <f>IF(ISNA(VLOOKUP(C34,Referenztabelle!A:G,7,FALSE)),"",VLOOKUP(C34,Referenztabelle!A:G,7,FALSE))</f>
        <v/>
      </c>
    </row>
    <row r="35" spans="2:8" ht="17.100000000000001" customHeight="1" x14ac:dyDescent="0.2">
      <c r="B35" s="74"/>
      <c r="C35" s="77"/>
      <c r="D35" s="91" t="str">
        <f>IF(ISNA(VLOOKUP(C35,Referenztabelle!A:C,2,FALSE)),"",VLOOKUP(C35,Referenztabelle!A:C,2,FALSE))</f>
        <v/>
      </c>
      <c r="E35" s="92" t="str">
        <f>IF(ISNA(VLOOKUP(C35,Referenztabelle!A:D,3,FALSE)),"",VLOOKUP(C35,Referenztabelle!A:D,3,FALSE))</f>
        <v/>
      </c>
      <c r="F35" s="87">
        <f t="shared" si="0"/>
        <v>0</v>
      </c>
      <c r="G35" s="24" t="str">
        <f>IF(ISNA(VLOOKUP(C35,Referenztabelle!A:F,6,FALSE)),"",VLOOKUP(C35,Referenztabelle!A:F,6,FALSE))</f>
        <v/>
      </c>
      <c r="H35" s="29" t="str">
        <f>IF(ISNA(VLOOKUP(C35,Referenztabelle!A:G,7,FALSE)),"",VLOOKUP(C35,Referenztabelle!A:G,7,FALSE))</f>
        <v/>
      </c>
    </row>
    <row r="36" spans="2:8" ht="17.100000000000001" customHeight="1" x14ac:dyDescent="0.2">
      <c r="B36" s="74"/>
      <c r="C36" s="77"/>
      <c r="D36" s="91" t="str">
        <f>IF(ISNA(VLOOKUP(C36,Referenztabelle!A:C,2,FALSE)),"",VLOOKUP(C36,Referenztabelle!A:C,2,FALSE))</f>
        <v/>
      </c>
      <c r="E36" s="92" t="str">
        <f>IF(ISNA(VLOOKUP(C36,Referenztabelle!A:D,3,FALSE)),"",VLOOKUP(C36,Referenztabelle!A:D,3,FALSE))</f>
        <v/>
      </c>
      <c r="F36" s="87">
        <f t="shared" si="0"/>
        <v>0</v>
      </c>
      <c r="G36" s="24" t="str">
        <f>IF(ISNA(VLOOKUP(C36,Referenztabelle!A:F,6,FALSE)),"",VLOOKUP(C36,Referenztabelle!A:F,6,FALSE))</f>
        <v/>
      </c>
      <c r="H36" s="29" t="str">
        <f>IF(ISNA(VLOOKUP(C36,Referenztabelle!A:G,7,FALSE)),"",VLOOKUP(C36,Referenztabelle!A:G,7,FALSE))</f>
        <v/>
      </c>
    </row>
    <row r="37" spans="2:8" ht="17.100000000000001" customHeight="1" x14ac:dyDescent="0.2">
      <c r="B37" s="74"/>
      <c r="C37" s="77"/>
      <c r="D37" s="91" t="str">
        <f>IF(ISNA(VLOOKUP(C37,Referenztabelle!A:C,2,FALSE)),"",VLOOKUP(C37,Referenztabelle!A:C,2,FALSE))</f>
        <v/>
      </c>
      <c r="E37" s="92" t="str">
        <f>IF(ISNA(VLOOKUP(C37,Referenztabelle!A:D,3,FALSE)),"",VLOOKUP(C37,Referenztabelle!A:D,3,FALSE))</f>
        <v/>
      </c>
      <c r="F37" s="87">
        <f t="shared" ref="F37:F68" si="1">B37</f>
        <v>0</v>
      </c>
      <c r="G37" s="24" t="str">
        <f>IF(ISNA(VLOOKUP(C37,Referenztabelle!A:F,6,FALSE)),"",VLOOKUP(C37,Referenztabelle!A:F,6,FALSE))</f>
        <v/>
      </c>
      <c r="H37" s="29" t="str">
        <f>IF(ISNA(VLOOKUP(C37,Referenztabelle!A:G,7,FALSE)),"",VLOOKUP(C37,Referenztabelle!A:G,7,FALSE))</f>
        <v/>
      </c>
    </row>
    <row r="38" spans="2:8" ht="17.100000000000001" customHeight="1" x14ac:dyDescent="0.2">
      <c r="B38" s="74"/>
      <c r="C38" s="77"/>
      <c r="D38" s="91" t="str">
        <f>IF(ISNA(VLOOKUP(C38,Referenztabelle!A:C,2,FALSE)),"",VLOOKUP(C38,Referenztabelle!A:C,2,FALSE))</f>
        <v/>
      </c>
      <c r="E38" s="92" t="str">
        <f>IF(ISNA(VLOOKUP(C38,Referenztabelle!A:D,3,FALSE)),"",VLOOKUP(C38,Referenztabelle!A:D,3,FALSE))</f>
        <v/>
      </c>
      <c r="F38" s="87">
        <f t="shared" si="1"/>
        <v>0</v>
      </c>
      <c r="G38" s="24" t="str">
        <f>IF(ISNA(VLOOKUP(C38,Referenztabelle!A:F,6,FALSE)),"",VLOOKUP(C38,Referenztabelle!A:F,6,FALSE))</f>
        <v/>
      </c>
      <c r="H38" s="29" t="str">
        <f>IF(ISNA(VLOOKUP(C38,Referenztabelle!A:G,7,FALSE)),"",VLOOKUP(C38,Referenztabelle!A:G,7,FALSE))</f>
        <v/>
      </c>
    </row>
    <row r="39" spans="2:8" ht="17.100000000000001" customHeight="1" x14ac:dyDescent="0.2">
      <c r="B39" s="74"/>
      <c r="C39" s="77"/>
      <c r="D39" s="91" t="str">
        <f>IF(ISNA(VLOOKUP(C39,Referenztabelle!A:C,2,FALSE)),"",VLOOKUP(C39,Referenztabelle!A:C,2,FALSE))</f>
        <v/>
      </c>
      <c r="E39" s="92" t="str">
        <f>IF(ISNA(VLOOKUP(C39,Referenztabelle!A:D,3,FALSE)),"",VLOOKUP(C39,Referenztabelle!A:D,3,FALSE))</f>
        <v/>
      </c>
      <c r="F39" s="87">
        <f t="shared" si="1"/>
        <v>0</v>
      </c>
      <c r="G39" s="24" t="str">
        <f>IF(ISNA(VLOOKUP(C39,Referenztabelle!A:F,6,FALSE)),"",VLOOKUP(C39,Referenztabelle!A:F,6,FALSE))</f>
        <v/>
      </c>
      <c r="H39" s="29" t="str">
        <f>IF(ISNA(VLOOKUP(C39,Referenztabelle!A:G,7,FALSE)),"",VLOOKUP(C39,Referenztabelle!A:G,7,FALSE))</f>
        <v/>
      </c>
    </row>
    <row r="40" spans="2:8" ht="17.100000000000001" customHeight="1" x14ac:dyDescent="0.2">
      <c r="B40" s="74"/>
      <c r="C40" s="77"/>
      <c r="D40" s="91" t="str">
        <f>IF(ISNA(VLOOKUP(C40,Referenztabelle!A:C,2,FALSE)),"",VLOOKUP(C40,Referenztabelle!A:C,2,FALSE))</f>
        <v/>
      </c>
      <c r="E40" s="92" t="str">
        <f>IF(ISNA(VLOOKUP(C40,Referenztabelle!A:D,3,FALSE)),"",VLOOKUP(C40,Referenztabelle!A:D,3,FALSE))</f>
        <v/>
      </c>
      <c r="F40" s="87">
        <f t="shared" si="1"/>
        <v>0</v>
      </c>
      <c r="G40" s="24" t="str">
        <f>IF(ISNA(VLOOKUP(C40,Referenztabelle!A:F,6,FALSE)),"",VLOOKUP(C40,Referenztabelle!A:F,6,FALSE))</f>
        <v/>
      </c>
      <c r="H40" s="29" t="str">
        <f>IF(ISNA(VLOOKUP(C40,Referenztabelle!A:G,7,FALSE)),"",VLOOKUP(C40,Referenztabelle!A:G,7,FALSE))</f>
        <v/>
      </c>
    </row>
    <row r="41" spans="2:8" ht="17.100000000000001" customHeight="1" x14ac:dyDescent="0.2">
      <c r="B41" s="74"/>
      <c r="C41" s="75"/>
      <c r="D41" s="91" t="str">
        <f>IF(ISNA(VLOOKUP(C41,Referenztabelle!A:C,2,FALSE)),"",VLOOKUP(C41,Referenztabelle!A:C,2,FALSE))</f>
        <v/>
      </c>
      <c r="E41" s="92" t="str">
        <f>IF(ISNA(VLOOKUP(C41,Referenztabelle!A:D,3,FALSE)),"",VLOOKUP(C41,Referenztabelle!A:D,3,FALSE))</f>
        <v/>
      </c>
      <c r="F41" s="87">
        <f t="shared" si="1"/>
        <v>0</v>
      </c>
      <c r="G41" s="24" t="str">
        <f>IF(ISNA(VLOOKUP(C41,Referenztabelle!A:F,6,FALSE)),"",VLOOKUP(C41,Referenztabelle!A:F,6,FALSE))</f>
        <v/>
      </c>
      <c r="H41" s="29" t="str">
        <f>IF(ISNA(VLOOKUP(C41,Referenztabelle!A:G,7,FALSE)),"",VLOOKUP(C41,Referenztabelle!A:G,7,FALSE))</f>
        <v/>
      </c>
    </row>
    <row r="42" spans="2:8" ht="17.100000000000001" customHeight="1" x14ac:dyDescent="0.2">
      <c r="B42" s="74"/>
      <c r="C42" s="77"/>
      <c r="D42" s="91" t="str">
        <f>IF(ISNA(VLOOKUP(C42,Referenztabelle!A:C,2,FALSE)),"",VLOOKUP(C42,Referenztabelle!A:C,2,FALSE))</f>
        <v/>
      </c>
      <c r="E42" s="92" t="str">
        <f>IF(ISNA(VLOOKUP(C42,Referenztabelle!A:D,3,FALSE)),"",VLOOKUP(C42,Referenztabelle!A:D,3,FALSE))</f>
        <v/>
      </c>
      <c r="F42" s="87">
        <f t="shared" si="1"/>
        <v>0</v>
      </c>
      <c r="G42" s="24" t="str">
        <f>IF(ISNA(VLOOKUP(C42,Referenztabelle!A:F,6,FALSE)),"",VLOOKUP(C42,Referenztabelle!A:F,6,FALSE))</f>
        <v/>
      </c>
      <c r="H42" s="29" t="str">
        <f>IF(ISNA(VLOOKUP(C42,Referenztabelle!A:G,7,FALSE)),"",VLOOKUP(C42,Referenztabelle!A:G,7,FALSE))</f>
        <v/>
      </c>
    </row>
    <row r="43" spans="2:8" ht="17.100000000000001" customHeight="1" x14ac:dyDescent="0.2">
      <c r="B43" s="74"/>
      <c r="C43" s="77"/>
      <c r="D43" s="91" t="str">
        <f>IF(ISNA(VLOOKUP(C43,Referenztabelle!A:C,2,FALSE)),"",VLOOKUP(C43,Referenztabelle!A:C,2,FALSE))</f>
        <v/>
      </c>
      <c r="E43" s="92" t="str">
        <f>IF(ISNA(VLOOKUP(C43,Referenztabelle!A:D,3,FALSE)),"",VLOOKUP(C43,Referenztabelle!A:D,3,FALSE))</f>
        <v/>
      </c>
      <c r="F43" s="87">
        <f t="shared" si="1"/>
        <v>0</v>
      </c>
      <c r="G43" s="24" t="str">
        <f>IF(ISNA(VLOOKUP(C43,Referenztabelle!A:F,6,FALSE)),"",VLOOKUP(C43,Referenztabelle!A:F,6,FALSE))</f>
        <v/>
      </c>
      <c r="H43" s="29" t="str">
        <f>IF(ISNA(VLOOKUP(C43,Referenztabelle!A:G,7,FALSE)),"",VLOOKUP(C43,Referenztabelle!A:G,7,FALSE))</f>
        <v/>
      </c>
    </row>
    <row r="44" spans="2:8" ht="17.100000000000001" customHeight="1" x14ac:dyDescent="0.2">
      <c r="B44" s="74"/>
      <c r="C44" s="77"/>
      <c r="D44" s="91" t="str">
        <f>IF(ISNA(VLOOKUP(C44,Referenztabelle!A:C,2,FALSE)),"",VLOOKUP(C44,Referenztabelle!A:C,2,FALSE))</f>
        <v/>
      </c>
      <c r="E44" s="92" t="str">
        <f>IF(ISNA(VLOOKUP(C44,Referenztabelle!A:D,3,FALSE)),"",VLOOKUP(C44,Referenztabelle!A:D,3,FALSE))</f>
        <v/>
      </c>
      <c r="F44" s="87">
        <f t="shared" si="1"/>
        <v>0</v>
      </c>
      <c r="G44" s="24" t="str">
        <f>IF(ISNA(VLOOKUP(C44,Referenztabelle!A:F,6,FALSE)),"",VLOOKUP(C44,Referenztabelle!A:F,6,FALSE))</f>
        <v/>
      </c>
      <c r="H44" s="29" t="str">
        <f>IF(ISNA(VLOOKUP(C44,Referenztabelle!A:G,7,FALSE)),"",VLOOKUP(C44,Referenztabelle!A:G,7,FALSE))</f>
        <v/>
      </c>
    </row>
    <row r="45" spans="2:8" ht="17.100000000000001" customHeight="1" x14ac:dyDescent="0.2">
      <c r="B45" s="74"/>
      <c r="C45" s="77"/>
      <c r="D45" s="91" t="str">
        <f>IF(ISNA(VLOOKUP(C45,Referenztabelle!A:C,2,FALSE)),"",VLOOKUP(C45,Referenztabelle!A:C,2,FALSE))</f>
        <v/>
      </c>
      <c r="E45" s="92" t="str">
        <f>IF(ISNA(VLOOKUP(C45,Referenztabelle!A:D,3,FALSE)),"",VLOOKUP(C45,Referenztabelle!A:D,3,FALSE))</f>
        <v/>
      </c>
      <c r="F45" s="87">
        <f t="shared" si="1"/>
        <v>0</v>
      </c>
      <c r="G45" s="24" t="str">
        <f>IF(ISNA(VLOOKUP(C45,Referenztabelle!A:F,6,FALSE)),"",VLOOKUP(C45,Referenztabelle!A:F,6,FALSE))</f>
        <v/>
      </c>
      <c r="H45" s="29" t="str">
        <f>IF(ISNA(VLOOKUP(C45,Referenztabelle!A:G,7,FALSE)),"",VLOOKUP(C45,Referenztabelle!A:G,7,FALSE))</f>
        <v/>
      </c>
    </row>
    <row r="46" spans="2:8" ht="17.100000000000001" customHeight="1" x14ac:dyDescent="0.2">
      <c r="B46" s="74"/>
      <c r="C46" s="77"/>
      <c r="D46" s="91" t="str">
        <f>IF(ISNA(VLOOKUP(C46,Referenztabelle!A:C,2,FALSE)),"",VLOOKUP(C46,Referenztabelle!A:C,2,FALSE))</f>
        <v/>
      </c>
      <c r="E46" s="92" t="str">
        <f>IF(ISNA(VLOOKUP(C46,Referenztabelle!A:D,3,FALSE)),"",VLOOKUP(C46,Referenztabelle!A:D,3,FALSE))</f>
        <v/>
      </c>
      <c r="F46" s="87">
        <f t="shared" si="1"/>
        <v>0</v>
      </c>
      <c r="G46" s="24" t="str">
        <f>IF(ISNA(VLOOKUP(C46,Referenztabelle!A:F,6,FALSE)),"",VLOOKUP(C46,Referenztabelle!A:F,6,FALSE))</f>
        <v/>
      </c>
      <c r="H46" s="29" t="str">
        <f>IF(ISNA(VLOOKUP(C46,Referenztabelle!A:G,7,FALSE)),"",VLOOKUP(C46,Referenztabelle!A:G,7,FALSE))</f>
        <v/>
      </c>
    </row>
    <row r="47" spans="2:8" ht="17.100000000000001" customHeight="1" x14ac:dyDescent="0.2">
      <c r="B47" s="74"/>
      <c r="C47" s="77"/>
      <c r="D47" s="91" t="str">
        <f>IF(ISNA(VLOOKUP(C47,Referenztabelle!A:C,2,FALSE)),"",VLOOKUP(C47,Referenztabelle!A:C,2,FALSE))</f>
        <v/>
      </c>
      <c r="E47" s="92" t="str">
        <f>IF(ISNA(VLOOKUP(C47,Referenztabelle!A:D,3,FALSE)),"",VLOOKUP(C47,Referenztabelle!A:D,3,FALSE))</f>
        <v/>
      </c>
      <c r="F47" s="87">
        <f t="shared" si="1"/>
        <v>0</v>
      </c>
      <c r="G47" s="24" t="str">
        <f>IF(ISNA(VLOOKUP(C47,Referenztabelle!A:F,6,FALSE)),"",VLOOKUP(C47,Referenztabelle!A:F,6,FALSE))</f>
        <v/>
      </c>
      <c r="H47" s="29" t="str">
        <f>IF(ISNA(VLOOKUP(C47,Referenztabelle!A:G,7,FALSE)),"",VLOOKUP(C47,Referenztabelle!A:G,7,FALSE))</f>
        <v/>
      </c>
    </row>
    <row r="48" spans="2:8" ht="17.100000000000001" customHeight="1" x14ac:dyDescent="0.2">
      <c r="B48" s="74"/>
      <c r="C48" s="75"/>
      <c r="D48" s="91" t="str">
        <f>IF(ISNA(VLOOKUP(C48,Referenztabelle!A:C,2,FALSE)),"",VLOOKUP(C48,Referenztabelle!A:C,2,FALSE))</f>
        <v/>
      </c>
      <c r="E48" s="92" t="str">
        <f>IF(ISNA(VLOOKUP(C48,Referenztabelle!A:D,3,FALSE)),"",VLOOKUP(C48,Referenztabelle!A:D,3,FALSE))</f>
        <v/>
      </c>
      <c r="F48" s="87">
        <f t="shared" si="1"/>
        <v>0</v>
      </c>
      <c r="G48" s="24" t="str">
        <f>IF(ISNA(VLOOKUP(C48,Referenztabelle!A:F,6,FALSE)),"",VLOOKUP(C48,Referenztabelle!A:F,6,FALSE))</f>
        <v/>
      </c>
      <c r="H48" s="29" t="str">
        <f>IF(ISNA(VLOOKUP(C48,Referenztabelle!A:G,7,FALSE)),"",VLOOKUP(C48,Referenztabelle!A:G,7,FALSE))</f>
        <v/>
      </c>
    </row>
    <row r="49" spans="2:8" ht="17.100000000000001" customHeight="1" x14ac:dyDescent="0.2">
      <c r="B49" s="74"/>
      <c r="C49" s="77"/>
      <c r="D49" s="91" t="str">
        <f>IF(ISNA(VLOOKUP(C49,Referenztabelle!A:C,2,FALSE)),"",VLOOKUP(C49,Referenztabelle!A:C,2,FALSE))</f>
        <v/>
      </c>
      <c r="E49" s="92" t="str">
        <f>IF(ISNA(VLOOKUP(C49,Referenztabelle!A:D,3,FALSE)),"",VLOOKUP(C49,Referenztabelle!A:D,3,FALSE))</f>
        <v/>
      </c>
      <c r="F49" s="87">
        <f t="shared" si="1"/>
        <v>0</v>
      </c>
      <c r="G49" s="24" t="str">
        <f>IF(ISNA(VLOOKUP(C49,Referenztabelle!A:F,6,FALSE)),"",VLOOKUP(C49,Referenztabelle!A:F,6,FALSE))</f>
        <v/>
      </c>
      <c r="H49" s="29" t="str">
        <f>IF(ISNA(VLOOKUP(C49,Referenztabelle!A:G,7,FALSE)),"",VLOOKUP(C49,Referenztabelle!A:G,7,FALSE))</f>
        <v/>
      </c>
    </row>
    <row r="50" spans="2:8" ht="17.100000000000001" customHeight="1" x14ac:dyDescent="0.2">
      <c r="B50" s="74"/>
      <c r="C50" s="77"/>
      <c r="D50" s="91" t="str">
        <f>IF(ISNA(VLOOKUP(C50,Referenztabelle!A:C,2,FALSE)),"",VLOOKUP(C50,Referenztabelle!A:C,2,FALSE))</f>
        <v/>
      </c>
      <c r="E50" s="92" t="str">
        <f>IF(ISNA(VLOOKUP(C50,Referenztabelle!A:D,3,FALSE)),"",VLOOKUP(C50,Referenztabelle!A:D,3,FALSE))</f>
        <v/>
      </c>
      <c r="F50" s="87">
        <f t="shared" si="1"/>
        <v>0</v>
      </c>
      <c r="G50" s="24" t="str">
        <f>IF(ISNA(VLOOKUP(C50,Referenztabelle!A:F,6,FALSE)),"",VLOOKUP(C50,Referenztabelle!A:F,6,FALSE))</f>
        <v/>
      </c>
      <c r="H50" s="29" t="str">
        <f>IF(ISNA(VLOOKUP(C50,Referenztabelle!A:G,7,FALSE)),"",VLOOKUP(C50,Referenztabelle!A:G,7,FALSE))</f>
        <v/>
      </c>
    </row>
    <row r="51" spans="2:8" ht="17.100000000000001" customHeight="1" x14ac:dyDescent="0.2">
      <c r="B51" s="74"/>
      <c r="C51" s="77"/>
      <c r="D51" s="91" t="str">
        <f>IF(ISNA(VLOOKUP(C51,Referenztabelle!A:C,2,FALSE)),"",VLOOKUP(C51,Referenztabelle!A:C,2,FALSE))</f>
        <v/>
      </c>
      <c r="E51" s="92" t="str">
        <f>IF(ISNA(VLOOKUP(C51,Referenztabelle!A:D,3,FALSE)),"",VLOOKUP(C51,Referenztabelle!A:D,3,FALSE))</f>
        <v/>
      </c>
      <c r="F51" s="87">
        <f t="shared" si="1"/>
        <v>0</v>
      </c>
      <c r="G51" s="24" t="str">
        <f>IF(ISNA(VLOOKUP(C51,Referenztabelle!A:F,6,FALSE)),"",VLOOKUP(C51,Referenztabelle!A:F,6,FALSE))</f>
        <v/>
      </c>
      <c r="H51" s="29" t="str">
        <f>IF(ISNA(VLOOKUP(C51,Referenztabelle!A:G,7,FALSE)),"",VLOOKUP(C51,Referenztabelle!A:G,7,FALSE))</f>
        <v/>
      </c>
    </row>
    <row r="52" spans="2:8" ht="17.100000000000001" customHeight="1" x14ac:dyDescent="0.2">
      <c r="B52" s="74"/>
      <c r="C52" s="77"/>
      <c r="D52" s="91" t="str">
        <f>IF(ISNA(VLOOKUP(C52,Referenztabelle!A:C,2,FALSE)),"",VLOOKUP(C52,Referenztabelle!A:C,2,FALSE))</f>
        <v/>
      </c>
      <c r="E52" s="92" t="str">
        <f>IF(ISNA(VLOOKUP(C52,Referenztabelle!A:D,3,FALSE)),"",VLOOKUP(C52,Referenztabelle!A:D,3,FALSE))</f>
        <v/>
      </c>
      <c r="F52" s="87">
        <f t="shared" si="1"/>
        <v>0</v>
      </c>
      <c r="G52" s="24" t="str">
        <f>IF(ISNA(VLOOKUP(C52,Referenztabelle!A:F,6,FALSE)),"",VLOOKUP(C52,Referenztabelle!A:F,6,FALSE))</f>
        <v/>
      </c>
      <c r="H52" s="29" t="str">
        <f>IF(ISNA(VLOOKUP(C52,Referenztabelle!A:G,7,FALSE)),"",VLOOKUP(C52,Referenztabelle!A:G,7,FALSE))</f>
        <v/>
      </c>
    </row>
    <row r="53" spans="2:8" ht="17.100000000000001" customHeight="1" x14ac:dyDescent="0.2">
      <c r="B53" s="74"/>
      <c r="C53" s="77"/>
      <c r="D53" s="91" t="str">
        <f>IF(ISNA(VLOOKUP(C53,Referenztabelle!A:C,2,FALSE)),"",VLOOKUP(C53,Referenztabelle!A:C,2,FALSE))</f>
        <v/>
      </c>
      <c r="E53" s="92" t="str">
        <f>IF(ISNA(VLOOKUP(C53,Referenztabelle!A:D,3,FALSE)),"",VLOOKUP(C53,Referenztabelle!A:D,3,FALSE))</f>
        <v/>
      </c>
      <c r="F53" s="87">
        <f t="shared" si="1"/>
        <v>0</v>
      </c>
      <c r="G53" s="24" t="str">
        <f>IF(ISNA(VLOOKUP(C53,Referenztabelle!A:F,6,FALSE)),"",VLOOKUP(C53,Referenztabelle!A:F,6,FALSE))</f>
        <v/>
      </c>
      <c r="H53" s="29" t="str">
        <f>IF(ISNA(VLOOKUP(C53,Referenztabelle!A:G,7,FALSE)),"",VLOOKUP(C53,Referenztabelle!A:G,7,FALSE))</f>
        <v/>
      </c>
    </row>
    <row r="54" spans="2:8" ht="17.100000000000001" customHeight="1" x14ac:dyDescent="0.2">
      <c r="B54" s="74"/>
      <c r="C54" s="77"/>
      <c r="D54" s="91" t="str">
        <f>IF(ISNA(VLOOKUP(C54,Referenztabelle!A:C,2,FALSE)),"",VLOOKUP(C54,Referenztabelle!A:C,2,FALSE))</f>
        <v/>
      </c>
      <c r="E54" s="92" t="str">
        <f>IF(ISNA(VLOOKUP(C54,Referenztabelle!A:D,3,FALSE)),"",VLOOKUP(C54,Referenztabelle!A:D,3,FALSE))</f>
        <v/>
      </c>
      <c r="F54" s="87">
        <f t="shared" si="1"/>
        <v>0</v>
      </c>
      <c r="G54" s="24" t="str">
        <f>IF(ISNA(VLOOKUP(C54,Referenztabelle!A:F,6,FALSE)),"",VLOOKUP(C54,Referenztabelle!A:F,6,FALSE))</f>
        <v/>
      </c>
      <c r="H54" s="29" t="str">
        <f>IF(ISNA(VLOOKUP(C54,Referenztabelle!A:G,7,FALSE)),"",VLOOKUP(C54,Referenztabelle!A:G,7,FALSE))</f>
        <v/>
      </c>
    </row>
    <row r="55" spans="2:8" ht="17.100000000000001" customHeight="1" x14ac:dyDescent="0.2">
      <c r="B55" s="74"/>
      <c r="C55" s="75"/>
      <c r="D55" s="91" t="str">
        <f>IF(ISNA(VLOOKUP(C55,Referenztabelle!A:C,2,FALSE)),"",VLOOKUP(C55,Referenztabelle!A:C,2,FALSE))</f>
        <v/>
      </c>
      <c r="E55" s="92" t="str">
        <f>IF(ISNA(VLOOKUP(C55,Referenztabelle!A:D,3,FALSE)),"",VLOOKUP(C55,Referenztabelle!A:D,3,FALSE))</f>
        <v/>
      </c>
      <c r="F55" s="87">
        <f t="shared" si="1"/>
        <v>0</v>
      </c>
      <c r="G55" s="24" t="str">
        <f>IF(ISNA(VLOOKUP(C55,Referenztabelle!A:F,6,FALSE)),"",VLOOKUP(C55,Referenztabelle!A:F,6,FALSE))</f>
        <v/>
      </c>
      <c r="H55" s="29" t="str">
        <f>IF(ISNA(VLOOKUP(C55,Referenztabelle!A:G,7,FALSE)),"",VLOOKUP(C55,Referenztabelle!A:G,7,FALSE))</f>
        <v/>
      </c>
    </row>
    <row r="56" spans="2:8" ht="17.100000000000001" customHeight="1" x14ac:dyDescent="0.2">
      <c r="B56" s="74"/>
      <c r="C56" s="77"/>
      <c r="D56" s="91" t="str">
        <f>IF(ISNA(VLOOKUP(C56,Referenztabelle!A:C,2,FALSE)),"",VLOOKUP(C56,Referenztabelle!A:C,2,FALSE))</f>
        <v/>
      </c>
      <c r="E56" s="92" t="str">
        <f>IF(ISNA(VLOOKUP(C56,Referenztabelle!A:D,3,FALSE)),"",VLOOKUP(C56,Referenztabelle!A:D,3,FALSE))</f>
        <v/>
      </c>
      <c r="F56" s="87">
        <f t="shared" si="1"/>
        <v>0</v>
      </c>
      <c r="G56" s="24" t="str">
        <f>IF(ISNA(VLOOKUP(C56,Referenztabelle!A:F,6,FALSE)),"",VLOOKUP(C56,Referenztabelle!A:F,6,FALSE))</f>
        <v/>
      </c>
      <c r="H56" s="29" t="str">
        <f>IF(ISNA(VLOOKUP(C56,Referenztabelle!A:G,7,FALSE)),"",VLOOKUP(C56,Referenztabelle!A:G,7,FALSE))</f>
        <v/>
      </c>
    </row>
    <row r="57" spans="2:8" ht="17.100000000000001" customHeight="1" x14ac:dyDescent="0.2">
      <c r="B57" s="74"/>
      <c r="C57" s="77"/>
      <c r="D57" s="91" t="str">
        <f>IF(ISNA(VLOOKUP(C57,Referenztabelle!A:C,2,FALSE)),"",VLOOKUP(C57,Referenztabelle!A:C,2,FALSE))</f>
        <v/>
      </c>
      <c r="E57" s="92" t="str">
        <f>IF(ISNA(VLOOKUP(C57,Referenztabelle!A:D,3,FALSE)),"",VLOOKUP(C57,Referenztabelle!A:D,3,FALSE))</f>
        <v/>
      </c>
      <c r="F57" s="87">
        <f t="shared" si="1"/>
        <v>0</v>
      </c>
      <c r="G57" s="24" t="str">
        <f>IF(ISNA(VLOOKUP(C57,Referenztabelle!A:F,6,FALSE)),"",VLOOKUP(C57,Referenztabelle!A:F,6,FALSE))</f>
        <v/>
      </c>
      <c r="H57" s="29" t="str">
        <f>IF(ISNA(VLOOKUP(C57,Referenztabelle!A:G,7,FALSE)),"",VLOOKUP(C57,Referenztabelle!A:G,7,FALSE))</f>
        <v/>
      </c>
    </row>
    <row r="58" spans="2:8" ht="17.100000000000001" customHeight="1" x14ac:dyDescent="0.2">
      <c r="B58" s="74"/>
      <c r="C58" s="77"/>
      <c r="D58" s="91" t="str">
        <f>IF(ISNA(VLOOKUP(C58,Referenztabelle!A:C,2,FALSE)),"",VLOOKUP(C58,Referenztabelle!A:C,2,FALSE))</f>
        <v/>
      </c>
      <c r="E58" s="92" t="str">
        <f>IF(ISNA(VLOOKUP(C58,Referenztabelle!A:D,3,FALSE)),"",VLOOKUP(C58,Referenztabelle!A:D,3,FALSE))</f>
        <v/>
      </c>
      <c r="F58" s="87">
        <f t="shared" si="1"/>
        <v>0</v>
      </c>
      <c r="G58" s="24" t="str">
        <f>IF(ISNA(VLOOKUP(C58,Referenztabelle!A:F,6,FALSE)),"",VLOOKUP(C58,Referenztabelle!A:F,6,FALSE))</f>
        <v/>
      </c>
      <c r="H58" s="29" t="str">
        <f>IF(ISNA(VLOOKUP(C58,Referenztabelle!A:G,7,FALSE)),"",VLOOKUP(C58,Referenztabelle!A:G,7,FALSE))</f>
        <v/>
      </c>
    </row>
    <row r="59" spans="2:8" ht="17.100000000000001" customHeight="1" x14ac:dyDescent="0.2">
      <c r="B59" s="74"/>
      <c r="C59" s="77"/>
      <c r="D59" s="91" t="str">
        <f>IF(ISNA(VLOOKUP(C59,Referenztabelle!A:C,2,FALSE)),"",VLOOKUP(C59,Referenztabelle!A:C,2,FALSE))</f>
        <v/>
      </c>
      <c r="E59" s="92" t="str">
        <f>IF(ISNA(VLOOKUP(C59,Referenztabelle!A:D,3,FALSE)),"",VLOOKUP(C59,Referenztabelle!A:D,3,FALSE))</f>
        <v/>
      </c>
      <c r="F59" s="87">
        <f t="shared" si="1"/>
        <v>0</v>
      </c>
      <c r="G59" s="24" t="str">
        <f>IF(ISNA(VLOOKUP(C59,Referenztabelle!A:F,6,FALSE)),"",VLOOKUP(C59,Referenztabelle!A:F,6,FALSE))</f>
        <v/>
      </c>
      <c r="H59" s="29" t="str">
        <f>IF(ISNA(VLOOKUP(C59,Referenztabelle!A:G,7,FALSE)),"",VLOOKUP(C59,Referenztabelle!A:G,7,FALSE))</f>
        <v/>
      </c>
    </row>
    <row r="60" spans="2:8" ht="17.100000000000001" customHeight="1" x14ac:dyDescent="0.2">
      <c r="B60" s="74"/>
      <c r="C60" s="77"/>
      <c r="D60" s="91" t="str">
        <f>IF(ISNA(VLOOKUP(C60,Referenztabelle!A:C,2,FALSE)),"",VLOOKUP(C60,Referenztabelle!A:C,2,FALSE))</f>
        <v/>
      </c>
      <c r="E60" s="92" t="str">
        <f>IF(ISNA(VLOOKUP(C60,Referenztabelle!A:D,3,FALSE)),"",VLOOKUP(C60,Referenztabelle!A:D,3,FALSE))</f>
        <v/>
      </c>
      <c r="F60" s="87">
        <f t="shared" si="1"/>
        <v>0</v>
      </c>
      <c r="G60" s="24" t="str">
        <f>IF(ISNA(VLOOKUP(C60,Referenztabelle!A:F,6,FALSE)),"",VLOOKUP(C60,Referenztabelle!A:F,6,FALSE))</f>
        <v/>
      </c>
      <c r="H60" s="29" t="str">
        <f>IF(ISNA(VLOOKUP(C60,Referenztabelle!A:G,7,FALSE)),"",VLOOKUP(C60,Referenztabelle!A:G,7,FALSE))</f>
        <v/>
      </c>
    </row>
    <row r="61" spans="2:8" ht="17.100000000000001" customHeight="1" x14ac:dyDescent="0.2">
      <c r="B61" s="74"/>
      <c r="C61" s="77"/>
      <c r="D61" s="91" t="str">
        <f>IF(ISNA(VLOOKUP(C61,Referenztabelle!A:C,2,FALSE)),"",VLOOKUP(C61,Referenztabelle!A:C,2,FALSE))</f>
        <v/>
      </c>
      <c r="E61" s="92" t="str">
        <f>IF(ISNA(VLOOKUP(C61,Referenztabelle!A:D,3,FALSE)),"",VLOOKUP(C61,Referenztabelle!A:D,3,FALSE))</f>
        <v/>
      </c>
      <c r="F61" s="87">
        <f t="shared" si="1"/>
        <v>0</v>
      </c>
      <c r="G61" s="24" t="str">
        <f>IF(ISNA(VLOOKUP(C61,Referenztabelle!A:F,6,FALSE)),"",VLOOKUP(C61,Referenztabelle!A:F,6,FALSE))</f>
        <v/>
      </c>
      <c r="H61" s="29" t="str">
        <f>IF(ISNA(VLOOKUP(C61,Referenztabelle!A:G,7,FALSE)),"",VLOOKUP(C61,Referenztabelle!A:G,7,FALSE))</f>
        <v/>
      </c>
    </row>
    <row r="62" spans="2:8" ht="17.100000000000001" customHeight="1" x14ac:dyDescent="0.2">
      <c r="B62" s="74"/>
      <c r="C62" s="75"/>
      <c r="D62" s="91" t="str">
        <f>IF(ISNA(VLOOKUP(C62,Referenztabelle!A:C,2,FALSE)),"",VLOOKUP(C62,Referenztabelle!A:C,2,FALSE))</f>
        <v/>
      </c>
      <c r="E62" s="92" t="str">
        <f>IF(ISNA(VLOOKUP(C62,Referenztabelle!A:D,3,FALSE)),"",VLOOKUP(C62,Referenztabelle!A:D,3,FALSE))</f>
        <v/>
      </c>
      <c r="F62" s="87">
        <f t="shared" si="1"/>
        <v>0</v>
      </c>
      <c r="G62" s="24" t="str">
        <f>IF(ISNA(VLOOKUP(C62,Referenztabelle!A:F,6,FALSE)),"",VLOOKUP(C62,Referenztabelle!A:F,6,FALSE))</f>
        <v/>
      </c>
      <c r="H62" s="29" t="str">
        <f>IF(ISNA(VLOOKUP(C62,Referenztabelle!A:G,7,FALSE)),"",VLOOKUP(C62,Referenztabelle!A:G,7,FALSE))</f>
        <v/>
      </c>
    </row>
    <row r="63" spans="2:8" ht="17.100000000000001" customHeight="1" x14ac:dyDescent="0.2">
      <c r="B63" s="74"/>
      <c r="C63" s="77"/>
      <c r="D63" s="91" t="str">
        <f>IF(ISNA(VLOOKUP(C63,Referenztabelle!A:C,2,FALSE)),"",VLOOKUP(C63,Referenztabelle!A:C,2,FALSE))</f>
        <v/>
      </c>
      <c r="E63" s="92" t="str">
        <f>IF(ISNA(VLOOKUP(C63,Referenztabelle!A:D,3,FALSE)),"",VLOOKUP(C63,Referenztabelle!A:D,3,FALSE))</f>
        <v/>
      </c>
      <c r="F63" s="87">
        <f t="shared" si="1"/>
        <v>0</v>
      </c>
      <c r="G63" s="24" t="str">
        <f>IF(ISNA(VLOOKUP(C63,Referenztabelle!A:F,6,FALSE)),"",VLOOKUP(C63,Referenztabelle!A:F,6,FALSE))</f>
        <v/>
      </c>
      <c r="H63" s="29" t="str">
        <f>IF(ISNA(VLOOKUP(C63,Referenztabelle!A:G,7,FALSE)),"",VLOOKUP(C63,Referenztabelle!A:G,7,FALSE))</f>
        <v/>
      </c>
    </row>
    <row r="64" spans="2:8" ht="17.100000000000001" customHeight="1" x14ac:dyDescent="0.2">
      <c r="B64" s="74"/>
      <c r="C64" s="77"/>
      <c r="D64" s="91" t="str">
        <f>IF(ISNA(VLOOKUP(C64,Referenztabelle!A:C,2,FALSE)),"",VLOOKUP(C64,Referenztabelle!A:C,2,FALSE))</f>
        <v/>
      </c>
      <c r="E64" s="92" t="str">
        <f>IF(ISNA(VLOOKUP(C64,Referenztabelle!A:D,3,FALSE)),"",VLOOKUP(C64,Referenztabelle!A:D,3,FALSE))</f>
        <v/>
      </c>
      <c r="F64" s="87">
        <f t="shared" si="1"/>
        <v>0</v>
      </c>
      <c r="G64" s="24" t="str">
        <f>IF(ISNA(VLOOKUP(C64,Referenztabelle!A:F,6,FALSE)),"",VLOOKUP(C64,Referenztabelle!A:F,6,FALSE))</f>
        <v/>
      </c>
      <c r="H64" s="29" t="str">
        <f>IF(ISNA(VLOOKUP(C64,Referenztabelle!A:G,7,FALSE)),"",VLOOKUP(C64,Referenztabelle!A:G,7,FALSE))</f>
        <v/>
      </c>
    </row>
    <row r="65" spans="2:8" ht="17.100000000000001" customHeight="1" x14ac:dyDescent="0.2">
      <c r="B65" s="74"/>
      <c r="C65" s="77"/>
      <c r="D65" s="91" t="str">
        <f>IF(ISNA(VLOOKUP(C65,Referenztabelle!A:C,2,FALSE)),"",VLOOKUP(C65,Referenztabelle!A:C,2,FALSE))</f>
        <v/>
      </c>
      <c r="E65" s="92" t="str">
        <f>IF(ISNA(VLOOKUP(C65,Referenztabelle!A:D,3,FALSE)),"",VLOOKUP(C65,Referenztabelle!A:D,3,FALSE))</f>
        <v/>
      </c>
      <c r="F65" s="87">
        <f t="shared" si="1"/>
        <v>0</v>
      </c>
      <c r="G65" s="24" t="str">
        <f>IF(ISNA(VLOOKUP(C65,Referenztabelle!A:F,6,FALSE)),"",VLOOKUP(C65,Referenztabelle!A:F,6,FALSE))</f>
        <v/>
      </c>
      <c r="H65" s="29" t="str">
        <f>IF(ISNA(VLOOKUP(C65,Referenztabelle!A:G,7,FALSE)),"",VLOOKUP(C65,Referenztabelle!A:G,7,FALSE))</f>
        <v/>
      </c>
    </row>
    <row r="66" spans="2:8" ht="17.100000000000001" customHeight="1" x14ac:dyDescent="0.2">
      <c r="B66" s="74"/>
      <c r="C66" s="77"/>
      <c r="D66" s="91" t="str">
        <f>IF(ISNA(VLOOKUP(C66,Referenztabelle!A:C,2,FALSE)),"",VLOOKUP(C66,Referenztabelle!A:C,2,FALSE))</f>
        <v/>
      </c>
      <c r="E66" s="92" t="str">
        <f>IF(ISNA(VLOOKUP(C66,Referenztabelle!A:D,3,FALSE)),"",VLOOKUP(C66,Referenztabelle!A:D,3,FALSE))</f>
        <v/>
      </c>
      <c r="F66" s="87">
        <f t="shared" si="1"/>
        <v>0</v>
      </c>
      <c r="G66" s="24" t="str">
        <f>IF(ISNA(VLOOKUP(C66,Referenztabelle!A:F,6,FALSE)),"",VLOOKUP(C66,Referenztabelle!A:F,6,FALSE))</f>
        <v/>
      </c>
      <c r="H66" s="29" t="str">
        <f>IF(ISNA(VLOOKUP(C66,Referenztabelle!A:G,7,FALSE)),"",VLOOKUP(C66,Referenztabelle!A:G,7,FALSE))</f>
        <v/>
      </c>
    </row>
    <row r="67" spans="2:8" ht="17.100000000000001" customHeight="1" x14ac:dyDescent="0.2">
      <c r="B67" s="74"/>
      <c r="C67" s="77"/>
      <c r="D67" s="91" t="str">
        <f>IF(ISNA(VLOOKUP(C67,Referenztabelle!A:C,2,FALSE)),"",VLOOKUP(C67,Referenztabelle!A:C,2,FALSE))</f>
        <v/>
      </c>
      <c r="E67" s="92" t="str">
        <f>IF(ISNA(VLOOKUP(C67,Referenztabelle!A:D,3,FALSE)),"",VLOOKUP(C67,Referenztabelle!A:D,3,FALSE))</f>
        <v/>
      </c>
      <c r="F67" s="87">
        <f t="shared" si="1"/>
        <v>0</v>
      </c>
      <c r="G67" s="24" t="str">
        <f>IF(ISNA(VLOOKUP(C67,Referenztabelle!A:F,6,FALSE)),"",VLOOKUP(C67,Referenztabelle!A:F,6,FALSE))</f>
        <v/>
      </c>
      <c r="H67" s="29" t="str">
        <f>IF(ISNA(VLOOKUP(C67,Referenztabelle!A:G,7,FALSE)),"",VLOOKUP(C67,Referenztabelle!A:G,7,FALSE))</f>
        <v/>
      </c>
    </row>
    <row r="68" spans="2:8" ht="17.100000000000001" customHeight="1" x14ac:dyDescent="0.2">
      <c r="B68" s="74"/>
      <c r="C68" s="77"/>
      <c r="D68" s="91" t="str">
        <f>IF(ISNA(VLOOKUP(C68,Referenztabelle!A:C,2,FALSE)),"",VLOOKUP(C68,Referenztabelle!A:C,2,FALSE))</f>
        <v/>
      </c>
      <c r="E68" s="92" t="str">
        <f>IF(ISNA(VLOOKUP(C68,Referenztabelle!A:D,3,FALSE)),"",VLOOKUP(C68,Referenztabelle!A:D,3,FALSE))</f>
        <v/>
      </c>
      <c r="F68" s="87">
        <f t="shared" si="1"/>
        <v>0</v>
      </c>
      <c r="G68" s="24" t="str">
        <f>IF(ISNA(VLOOKUP(C68,Referenztabelle!A:F,6,FALSE)),"",VLOOKUP(C68,Referenztabelle!A:F,6,FALSE))</f>
        <v/>
      </c>
      <c r="H68" s="29" t="str">
        <f>IF(ISNA(VLOOKUP(C68,Referenztabelle!A:G,7,FALSE)),"",VLOOKUP(C68,Referenztabelle!A:G,7,FALSE))</f>
        <v/>
      </c>
    </row>
    <row r="69" spans="2:8" ht="17.100000000000001" customHeight="1" x14ac:dyDescent="0.2">
      <c r="B69" s="74"/>
      <c r="C69" s="75"/>
      <c r="D69" s="91" t="str">
        <f>IF(ISNA(VLOOKUP(C69,Referenztabelle!A:C,2,FALSE)),"",VLOOKUP(C69,Referenztabelle!A:C,2,FALSE))</f>
        <v/>
      </c>
      <c r="E69" s="92" t="str">
        <f>IF(ISNA(VLOOKUP(C69,Referenztabelle!A:D,3,FALSE)),"",VLOOKUP(C69,Referenztabelle!A:D,3,FALSE))</f>
        <v/>
      </c>
      <c r="F69" s="87">
        <f t="shared" ref="F69:F100" si="2">B69</f>
        <v>0</v>
      </c>
      <c r="G69" s="24" t="str">
        <f>IF(ISNA(VLOOKUP(C69,Referenztabelle!A:F,6,FALSE)),"",VLOOKUP(C69,Referenztabelle!A:F,6,FALSE))</f>
        <v/>
      </c>
      <c r="H69" s="29" t="str">
        <f>IF(ISNA(VLOOKUP(C69,Referenztabelle!A:G,7,FALSE)),"",VLOOKUP(C69,Referenztabelle!A:G,7,FALSE))</f>
        <v/>
      </c>
    </row>
    <row r="70" spans="2:8" ht="17.100000000000001" customHeight="1" x14ac:dyDescent="0.2">
      <c r="B70" s="74"/>
      <c r="C70" s="77"/>
      <c r="D70" s="91" t="str">
        <f>IF(ISNA(VLOOKUP(C70,Referenztabelle!A:C,2,FALSE)),"",VLOOKUP(C70,Referenztabelle!A:C,2,FALSE))</f>
        <v/>
      </c>
      <c r="E70" s="92" t="str">
        <f>IF(ISNA(VLOOKUP(C70,Referenztabelle!A:D,3,FALSE)),"",VLOOKUP(C70,Referenztabelle!A:D,3,FALSE))</f>
        <v/>
      </c>
      <c r="F70" s="87">
        <f t="shared" si="2"/>
        <v>0</v>
      </c>
      <c r="G70" s="24" t="str">
        <f>IF(ISNA(VLOOKUP(C70,Referenztabelle!A:F,6,FALSE)),"",VLOOKUP(C70,Referenztabelle!A:F,6,FALSE))</f>
        <v/>
      </c>
      <c r="H70" s="29" t="str">
        <f>IF(ISNA(VLOOKUP(C70,Referenztabelle!A:G,7,FALSE)),"",VLOOKUP(C70,Referenztabelle!A:G,7,FALSE))</f>
        <v/>
      </c>
    </row>
    <row r="71" spans="2:8" ht="17.100000000000001" customHeight="1" x14ac:dyDescent="0.2">
      <c r="B71" s="74"/>
      <c r="C71" s="77"/>
      <c r="D71" s="91" t="str">
        <f>IF(ISNA(VLOOKUP(C71,Referenztabelle!A:C,2,FALSE)),"",VLOOKUP(C71,Referenztabelle!A:C,2,FALSE))</f>
        <v/>
      </c>
      <c r="E71" s="92" t="str">
        <f>IF(ISNA(VLOOKUP(C71,Referenztabelle!A:D,3,FALSE)),"",VLOOKUP(C71,Referenztabelle!A:D,3,FALSE))</f>
        <v/>
      </c>
      <c r="F71" s="87">
        <f t="shared" si="2"/>
        <v>0</v>
      </c>
      <c r="G71" s="24" t="str">
        <f>IF(ISNA(VLOOKUP(C71,Referenztabelle!A:F,6,FALSE)),"",VLOOKUP(C71,Referenztabelle!A:F,6,FALSE))</f>
        <v/>
      </c>
      <c r="H71" s="29" t="str">
        <f>IF(ISNA(VLOOKUP(C71,Referenztabelle!A:G,7,FALSE)),"",VLOOKUP(C71,Referenztabelle!A:G,7,FALSE))</f>
        <v/>
      </c>
    </row>
    <row r="72" spans="2:8" ht="17.100000000000001" customHeight="1" x14ac:dyDescent="0.2">
      <c r="B72" s="74"/>
      <c r="C72" s="77"/>
      <c r="D72" s="91" t="str">
        <f>IF(ISNA(VLOOKUP(C72,Referenztabelle!A:C,2,FALSE)),"",VLOOKUP(C72,Referenztabelle!A:C,2,FALSE))</f>
        <v/>
      </c>
      <c r="E72" s="92" t="str">
        <f>IF(ISNA(VLOOKUP(C72,Referenztabelle!A:D,3,FALSE)),"",VLOOKUP(C72,Referenztabelle!A:D,3,FALSE))</f>
        <v/>
      </c>
      <c r="F72" s="87">
        <f t="shared" si="2"/>
        <v>0</v>
      </c>
      <c r="G72" s="24" t="str">
        <f>IF(ISNA(VLOOKUP(C72,Referenztabelle!A:F,6,FALSE)),"",VLOOKUP(C72,Referenztabelle!A:F,6,FALSE))</f>
        <v/>
      </c>
      <c r="H72" s="29" t="str">
        <f>IF(ISNA(VLOOKUP(C72,Referenztabelle!A:G,7,FALSE)),"",VLOOKUP(C72,Referenztabelle!A:G,7,FALSE))</f>
        <v/>
      </c>
    </row>
    <row r="73" spans="2:8" ht="17.100000000000001" customHeight="1" x14ac:dyDescent="0.2">
      <c r="B73" s="74"/>
      <c r="C73" s="77"/>
      <c r="D73" s="91" t="str">
        <f>IF(ISNA(VLOOKUP(C73,Referenztabelle!A:C,2,FALSE)),"",VLOOKUP(C73,Referenztabelle!A:C,2,FALSE))</f>
        <v/>
      </c>
      <c r="E73" s="92" t="str">
        <f>IF(ISNA(VLOOKUP(C73,Referenztabelle!A:D,3,FALSE)),"",VLOOKUP(C73,Referenztabelle!A:D,3,FALSE))</f>
        <v/>
      </c>
      <c r="F73" s="87">
        <f t="shared" si="2"/>
        <v>0</v>
      </c>
      <c r="G73" s="24" t="str">
        <f>IF(ISNA(VLOOKUP(C73,Referenztabelle!A:F,6,FALSE)),"",VLOOKUP(C73,Referenztabelle!A:F,6,FALSE))</f>
        <v/>
      </c>
      <c r="H73" s="29" t="str">
        <f>IF(ISNA(VLOOKUP(C73,Referenztabelle!A:G,7,FALSE)),"",VLOOKUP(C73,Referenztabelle!A:G,7,FALSE))</f>
        <v/>
      </c>
    </row>
    <row r="74" spans="2:8" ht="17.100000000000001" customHeight="1" x14ac:dyDescent="0.2">
      <c r="B74" s="74"/>
      <c r="C74" s="77"/>
      <c r="D74" s="91" t="str">
        <f>IF(ISNA(VLOOKUP(C74,Referenztabelle!A:C,2,FALSE)),"",VLOOKUP(C74,Referenztabelle!A:C,2,FALSE))</f>
        <v/>
      </c>
      <c r="E74" s="92" t="str">
        <f>IF(ISNA(VLOOKUP(C74,Referenztabelle!A:D,3,FALSE)),"",VLOOKUP(C74,Referenztabelle!A:D,3,FALSE))</f>
        <v/>
      </c>
      <c r="F74" s="87">
        <f t="shared" si="2"/>
        <v>0</v>
      </c>
      <c r="G74" s="24" t="str">
        <f>IF(ISNA(VLOOKUP(C74,Referenztabelle!A:F,6,FALSE)),"",VLOOKUP(C74,Referenztabelle!A:F,6,FALSE))</f>
        <v/>
      </c>
      <c r="H74" s="29" t="str">
        <f>IF(ISNA(VLOOKUP(C74,Referenztabelle!A:G,7,FALSE)),"",VLOOKUP(C74,Referenztabelle!A:G,7,FALSE))</f>
        <v/>
      </c>
    </row>
    <row r="75" spans="2:8" ht="17.100000000000001" customHeight="1" x14ac:dyDescent="0.2">
      <c r="B75" s="74"/>
      <c r="C75" s="77"/>
      <c r="D75" s="91" t="str">
        <f>IF(ISNA(VLOOKUP(C75,Referenztabelle!A:C,2,FALSE)),"",VLOOKUP(C75,Referenztabelle!A:C,2,FALSE))</f>
        <v/>
      </c>
      <c r="E75" s="92" t="str">
        <f>IF(ISNA(VLOOKUP(C75,Referenztabelle!A:D,3,FALSE)),"",VLOOKUP(C75,Referenztabelle!A:D,3,FALSE))</f>
        <v/>
      </c>
      <c r="F75" s="87">
        <f t="shared" si="2"/>
        <v>0</v>
      </c>
      <c r="G75" s="24" t="str">
        <f>IF(ISNA(VLOOKUP(C75,Referenztabelle!A:F,6,FALSE)),"",VLOOKUP(C75,Referenztabelle!A:F,6,FALSE))</f>
        <v/>
      </c>
      <c r="H75" s="29" t="str">
        <f>IF(ISNA(VLOOKUP(C75,Referenztabelle!A:G,7,FALSE)),"",VLOOKUP(C75,Referenztabelle!A:G,7,FALSE))</f>
        <v/>
      </c>
    </row>
    <row r="76" spans="2:8" ht="17.100000000000001" customHeight="1" x14ac:dyDescent="0.2">
      <c r="B76" s="74"/>
      <c r="C76" s="75"/>
      <c r="D76" s="91" t="str">
        <f>IF(ISNA(VLOOKUP(C76,Referenztabelle!A:C,2,FALSE)),"",VLOOKUP(C76,Referenztabelle!A:C,2,FALSE))</f>
        <v/>
      </c>
      <c r="E76" s="92" t="str">
        <f>IF(ISNA(VLOOKUP(C76,Referenztabelle!A:D,3,FALSE)),"",VLOOKUP(C76,Referenztabelle!A:D,3,FALSE))</f>
        <v/>
      </c>
      <c r="F76" s="87">
        <f t="shared" si="2"/>
        <v>0</v>
      </c>
      <c r="G76" s="24" t="str">
        <f>IF(ISNA(VLOOKUP(C76,Referenztabelle!A:F,6,FALSE)),"",VLOOKUP(C76,Referenztabelle!A:F,6,FALSE))</f>
        <v/>
      </c>
      <c r="H76" s="29" t="str">
        <f>IF(ISNA(VLOOKUP(C76,Referenztabelle!A:G,7,FALSE)),"",VLOOKUP(C76,Referenztabelle!A:G,7,FALSE))</f>
        <v/>
      </c>
    </row>
    <row r="77" spans="2:8" ht="17.100000000000001" customHeight="1" x14ac:dyDescent="0.2">
      <c r="B77" s="74"/>
      <c r="C77" s="77"/>
      <c r="D77" s="91" t="str">
        <f>IF(ISNA(VLOOKUP(C77,Referenztabelle!A:C,2,FALSE)),"",VLOOKUP(C77,Referenztabelle!A:C,2,FALSE))</f>
        <v/>
      </c>
      <c r="E77" s="92" t="str">
        <f>IF(ISNA(VLOOKUP(C77,Referenztabelle!A:D,3,FALSE)),"",VLOOKUP(C77,Referenztabelle!A:D,3,FALSE))</f>
        <v/>
      </c>
      <c r="F77" s="87">
        <f t="shared" si="2"/>
        <v>0</v>
      </c>
      <c r="G77" s="24" t="str">
        <f>IF(ISNA(VLOOKUP(C77,Referenztabelle!A:F,6,FALSE)),"",VLOOKUP(C77,Referenztabelle!A:F,6,FALSE))</f>
        <v/>
      </c>
      <c r="H77" s="29" t="str">
        <f>IF(ISNA(VLOOKUP(C77,Referenztabelle!A:G,7,FALSE)),"",VLOOKUP(C77,Referenztabelle!A:G,7,FALSE))</f>
        <v/>
      </c>
    </row>
    <row r="78" spans="2:8" ht="17.100000000000001" customHeight="1" x14ac:dyDescent="0.2">
      <c r="B78" s="74"/>
      <c r="C78" s="77"/>
      <c r="D78" s="91" t="str">
        <f>IF(ISNA(VLOOKUP(C78,Referenztabelle!A:C,2,FALSE)),"",VLOOKUP(C78,Referenztabelle!A:C,2,FALSE))</f>
        <v/>
      </c>
      <c r="E78" s="92" t="str">
        <f>IF(ISNA(VLOOKUP(C78,Referenztabelle!A:D,3,FALSE)),"",VLOOKUP(C78,Referenztabelle!A:D,3,FALSE))</f>
        <v/>
      </c>
      <c r="F78" s="87">
        <f t="shared" si="2"/>
        <v>0</v>
      </c>
      <c r="G78" s="24" t="str">
        <f>IF(ISNA(VLOOKUP(C78,Referenztabelle!A:F,6,FALSE)),"",VLOOKUP(C78,Referenztabelle!A:F,6,FALSE))</f>
        <v/>
      </c>
      <c r="H78" s="29" t="str">
        <f>IF(ISNA(VLOOKUP(C78,Referenztabelle!A:G,7,FALSE)),"",VLOOKUP(C78,Referenztabelle!A:G,7,FALSE))</f>
        <v/>
      </c>
    </row>
    <row r="79" spans="2:8" ht="17.100000000000001" customHeight="1" x14ac:dyDescent="0.2">
      <c r="B79" s="74"/>
      <c r="C79" s="77"/>
      <c r="D79" s="91" t="str">
        <f>IF(ISNA(VLOOKUP(C79,Referenztabelle!A:C,2,FALSE)),"",VLOOKUP(C79,Referenztabelle!A:C,2,FALSE))</f>
        <v/>
      </c>
      <c r="E79" s="92" t="str">
        <f>IF(ISNA(VLOOKUP(C79,Referenztabelle!A:D,3,FALSE)),"",VLOOKUP(C79,Referenztabelle!A:D,3,FALSE))</f>
        <v/>
      </c>
      <c r="F79" s="87">
        <f t="shared" si="2"/>
        <v>0</v>
      </c>
      <c r="G79" s="24" t="str">
        <f>IF(ISNA(VLOOKUP(C79,Referenztabelle!A:F,6,FALSE)),"",VLOOKUP(C79,Referenztabelle!A:F,6,FALSE))</f>
        <v/>
      </c>
      <c r="H79" s="29" t="str">
        <f>IF(ISNA(VLOOKUP(C79,Referenztabelle!A:G,7,FALSE)),"",VLOOKUP(C79,Referenztabelle!A:G,7,FALSE))</f>
        <v/>
      </c>
    </row>
    <row r="80" spans="2:8" ht="17.100000000000001" customHeight="1" x14ac:dyDescent="0.2">
      <c r="B80" s="74"/>
      <c r="C80" s="77"/>
      <c r="D80" s="91" t="str">
        <f>IF(ISNA(VLOOKUP(C80,Referenztabelle!A:C,2,FALSE)),"",VLOOKUP(C80,Referenztabelle!A:C,2,FALSE))</f>
        <v/>
      </c>
      <c r="E80" s="92" t="str">
        <f>IF(ISNA(VLOOKUP(C80,Referenztabelle!A:D,3,FALSE)),"",VLOOKUP(C80,Referenztabelle!A:D,3,FALSE))</f>
        <v/>
      </c>
      <c r="F80" s="87">
        <f t="shared" si="2"/>
        <v>0</v>
      </c>
      <c r="G80" s="24" t="str">
        <f>IF(ISNA(VLOOKUP(C80,Referenztabelle!A:F,6,FALSE)),"",VLOOKUP(C80,Referenztabelle!A:F,6,FALSE))</f>
        <v/>
      </c>
      <c r="H80" s="29" t="str">
        <f>IF(ISNA(VLOOKUP(C80,Referenztabelle!A:G,7,FALSE)),"",VLOOKUP(C80,Referenztabelle!A:G,7,FALSE))</f>
        <v/>
      </c>
    </row>
    <row r="81" spans="2:8" ht="17.100000000000001" customHeight="1" x14ac:dyDescent="0.2">
      <c r="B81" s="74"/>
      <c r="C81" s="77"/>
      <c r="D81" s="91" t="str">
        <f>IF(ISNA(VLOOKUP(C81,Referenztabelle!A:C,2,FALSE)),"",VLOOKUP(C81,Referenztabelle!A:C,2,FALSE))</f>
        <v/>
      </c>
      <c r="E81" s="92" t="str">
        <f>IF(ISNA(VLOOKUP(C81,Referenztabelle!A:D,3,FALSE)),"",VLOOKUP(C81,Referenztabelle!A:D,3,FALSE))</f>
        <v/>
      </c>
      <c r="F81" s="87">
        <f t="shared" si="2"/>
        <v>0</v>
      </c>
      <c r="G81" s="24" t="str">
        <f>IF(ISNA(VLOOKUP(C81,Referenztabelle!A:F,6,FALSE)),"",VLOOKUP(C81,Referenztabelle!A:F,6,FALSE))</f>
        <v/>
      </c>
      <c r="H81" s="29" t="str">
        <f>IF(ISNA(VLOOKUP(C81,Referenztabelle!A:G,7,FALSE)),"",VLOOKUP(C81,Referenztabelle!A:G,7,FALSE))</f>
        <v/>
      </c>
    </row>
    <row r="82" spans="2:8" ht="17.100000000000001" customHeight="1" x14ac:dyDescent="0.2">
      <c r="B82" s="74"/>
      <c r="C82" s="77"/>
      <c r="D82" s="91" t="str">
        <f>IF(ISNA(VLOOKUP(C82,Referenztabelle!A:C,2,FALSE)),"",VLOOKUP(C82,Referenztabelle!A:C,2,FALSE))</f>
        <v/>
      </c>
      <c r="E82" s="92" t="str">
        <f>IF(ISNA(VLOOKUP(C82,Referenztabelle!A:D,3,FALSE)),"",VLOOKUP(C82,Referenztabelle!A:D,3,FALSE))</f>
        <v/>
      </c>
      <c r="F82" s="87">
        <f t="shared" si="2"/>
        <v>0</v>
      </c>
      <c r="G82" s="24" t="str">
        <f>IF(ISNA(VLOOKUP(C82,Referenztabelle!A:F,6,FALSE)),"",VLOOKUP(C82,Referenztabelle!A:F,6,FALSE))</f>
        <v/>
      </c>
      <c r="H82" s="29" t="str">
        <f>IF(ISNA(VLOOKUP(C82,Referenztabelle!A:G,7,FALSE)),"",VLOOKUP(C82,Referenztabelle!A:G,7,FALSE))</f>
        <v/>
      </c>
    </row>
    <row r="83" spans="2:8" ht="17.100000000000001" customHeight="1" x14ac:dyDescent="0.2">
      <c r="B83" s="74"/>
      <c r="C83" s="75"/>
      <c r="D83" s="91" t="str">
        <f>IF(ISNA(VLOOKUP(C83,Referenztabelle!A:C,2,FALSE)),"",VLOOKUP(C83,Referenztabelle!A:C,2,FALSE))</f>
        <v/>
      </c>
      <c r="E83" s="92" t="str">
        <f>IF(ISNA(VLOOKUP(C83,Referenztabelle!A:D,3,FALSE)),"",VLOOKUP(C83,Referenztabelle!A:D,3,FALSE))</f>
        <v/>
      </c>
      <c r="F83" s="87">
        <f t="shared" si="2"/>
        <v>0</v>
      </c>
      <c r="G83" s="24" t="str">
        <f>IF(ISNA(VLOOKUP(C83,Referenztabelle!A:F,6,FALSE)),"",VLOOKUP(C83,Referenztabelle!A:F,6,FALSE))</f>
        <v/>
      </c>
      <c r="H83" s="29" t="str">
        <f>IF(ISNA(VLOOKUP(C83,Referenztabelle!A:G,7,FALSE)),"",VLOOKUP(C83,Referenztabelle!A:G,7,FALSE))</f>
        <v/>
      </c>
    </row>
    <row r="84" spans="2:8" ht="17.100000000000001" customHeight="1" x14ac:dyDescent="0.2">
      <c r="B84" s="74"/>
      <c r="C84" s="77"/>
      <c r="D84" s="91" t="str">
        <f>IF(ISNA(VLOOKUP(C84,Referenztabelle!A:C,2,FALSE)),"",VLOOKUP(C84,Referenztabelle!A:C,2,FALSE))</f>
        <v/>
      </c>
      <c r="E84" s="92" t="str">
        <f>IF(ISNA(VLOOKUP(C84,Referenztabelle!A:D,3,FALSE)),"",VLOOKUP(C84,Referenztabelle!A:D,3,FALSE))</f>
        <v/>
      </c>
      <c r="F84" s="87">
        <f t="shared" si="2"/>
        <v>0</v>
      </c>
      <c r="G84" s="24" t="str">
        <f>IF(ISNA(VLOOKUP(C84,Referenztabelle!A:F,6,FALSE)),"",VLOOKUP(C84,Referenztabelle!A:F,6,FALSE))</f>
        <v/>
      </c>
      <c r="H84" s="29" t="str">
        <f>IF(ISNA(VLOOKUP(C84,Referenztabelle!A:G,7,FALSE)),"",VLOOKUP(C84,Referenztabelle!A:G,7,FALSE))</f>
        <v/>
      </c>
    </row>
    <row r="85" spans="2:8" ht="17.100000000000001" customHeight="1" x14ac:dyDescent="0.2">
      <c r="B85" s="74"/>
      <c r="C85" s="77"/>
      <c r="D85" s="91" t="str">
        <f>IF(ISNA(VLOOKUP(C85,Referenztabelle!A:C,2,FALSE)),"",VLOOKUP(C85,Referenztabelle!A:C,2,FALSE))</f>
        <v/>
      </c>
      <c r="E85" s="92" t="str">
        <f>IF(ISNA(VLOOKUP(C85,Referenztabelle!A:D,3,FALSE)),"",VLOOKUP(C85,Referenztabelle!A:D,3,FALSE))</f>
        <v/>
      </c>
      <c r="F85" s="87">
        <f t="shared" si="2"/>
        <v>0</v>
      </c>
      <c r="G85" s="24" t="str">
        <f>IF(ISNA(VLOOKUP(C85,Referenztabelle!A:F,6,FALSE)),"",VLOOKUP(C85,Referenztabelle!A:F,6,FALSE))</f>
        <v/>
      </c>
      <c r="H85" s="29" t="str">
        <f>IF(ISNA(VLOOKUP(C85,Referenztabelle!A:G,7,FALSE)),"",VLOOKUP(C85,Referenztabelle!A:G,7,FALSE))</f>
        <v/>
      </c>
    </row>
    <row r="86" spans="2:8" ht="17.100000000000001" customHeight="1" x14ac:dyDescent="0.2">
      <c r="B86" s="74"/>
      <c r="C86" s="77"/>
      <c r="D86" s="91" t="str">
        <f>IF(ISNA(VLOOKUP(C86,Referenztabelle!A:C,2,FALSE)),"",VLOOKUP(C86,Referenztabelle!A:C,2,FALSE))</f>
        <v/>
      </c>
      <c r="E86" s="92" t="str">
        <f>IF(ISNA(VLOOKUP(C86,Referenztabelle!A:D,3,FALSE)),"",VLOOKUP(C86,Referenztabelle!A:D,3,FALSE))</f>
        <v/>
      </c>
      <c r="F86" s="87">
        <f t="shared" si="2"/>
        <v>0</v>
      </c>
      <c r="G86" s="24" t="str">
        <f>IF(ISNA(VLOOKUP(C86,Referenztabelle!A:F,6,FALSE)),"",VLOOKUP(C86,Referenztabelle!A:F,6,FALSE))</f>
        <v/>
      </c>
      <c r="H86" s="29" t="str">
        <f>IF(ISNA(VLOOKUP(C86,Referenztabelle!A:G,7,FALSE)),"",VLOOKUP(C86,Referenztabelle!A:G,7,FALSE))</f>
        <v/>
      </c>
    </row>
    <row r="87" spans="2:8" ht="17.100000000000001" customHeight="1" x14ac:dyDescent="0.2">
      <c r="B87" s="74"/>
      <c r="C87" s="77"/>
      <c r="D87" s="91" t="str">
        <f>IF(ISNA(VLOOKUP(C87,Referenztabelle!A:C,2,FALSE)),"",VLOOKUP(C87,Referenztabelle!A:C,2,FALSE))</f>
        <v/>
      </c>
      <c r="E87" s="92" t="str">
        <f>IF(ISNA(VLOOKUP(C87,Referenztabelle!A:D,3,FALSE)),"",VLOOKUP(C87,Referenztabelle!A:D,3,FALSE))</f>
        <v/>
      </c>
      <c r="F87" s="87">
        <f t="shared" si="2"/>
        <v>0</v>
      </c>
      <c r="G87" s="24" t="str">
        <f>IF(ISNA(VLOOKUP(C87,Referenztabelle!A:F,6,FALSE)),"",VLOOKUP(C87,Referenztabelle!A:F,6,FALSE))</f>
        <v/>
      </c>
      <c r="H87" s="29" t="str">
        <f>IF(ISNA(VLOOKUP(C87,Referenztabelle!A:G,7,FALSE)),"",VLOOKUP(C87,Referenztabelle!A:G,7,FALSE))</f>
        <v/>
      </c>
    </row>
    <row r="88" spans="2:8" ht="17.100000000000001" customHeight="1" x14ac:dyDescent="0.2">
      <c r="B88" s="74"/>
      <c r="C88" s="77"/>
      <c r="D88" s="91" t="str">
        <f>IF(ISNA(VLOOKUP(C88,Referenztabelle!A:C,2,FALSE)),"",VLOOKUP(C88,Referenztabelle!A:C,2,FALSE))</f>
        <v/>
      </c>
      <c r="E88" s="92" t="str">
        <f>IF(ISNA(VLOOKUP(C88,Referenztabelle!A:D,3,FALSE)),"",VLOOKUP(C88,Referenztabelle!A:D,3,FALSE))</f>
        <v/>
      </c>
      <c r="F88" s="87">
        <f t="shared" si="2"/>
        <v>0</v>
      </c>
      <c r="G88" s="24" t="str">
        <f>IF(ISNA(VLOOKUP(C88,Referenztabelle!A:F,6,FALSE)),"",VLOOKUP(C88,Referenztabelle!A:F,6,FALSE))</f>
        <v/>
      </c>
      <c r="H88" s="29" t="str">
        <f>IF(ISNA(VLOOKUP(C88,Referenztabelle!A:G,7,FALSE)),"",VLOOKUP(C88,Referenztabelle!A:G,7,FALSE))</f>
        <v/>
      </c>
    </row>
    <row r="89" spans="2:8" ht="17.100000000000001" customHeight="1" x14ac:dyDescent="0.2">
      <c r="B89" s="74"/>
      <c r="C89" s="77"/>
      <c r="D89" s="91" t="str">
        <f>IF(ISNA(VLOOKUP(C89,Referenztabelle!A:C,2,FALSE)),"",VLOOKUP(C89,Referenztabelle!A:C,2,FALSE))</f>
        <v/>
      </c>
      <c r="E89" s="92" t="str">
        <f>IF(ISNA(VLOOKUP(C89,Referenztabelle!A:D,3,FALSE)),"",VLOOKUP(C89,Referenztabelle!A:D,3,FALSE))</f>
        <v/>
      </c>
      <c r="F89" s="87">
        <f t="shared" si="2"/>
        <v>0</v>
      </c>
      <c r="G89" s="24" t="str">
        <f>IF(ISNA(VLOOKUP(C89,Referenztabelle!A:F,6,FALSE)),"",VLOOKUP(C89,Referenztabelle!A:F,6,FALSE))</f>
        <v/>
      </c>
      <c r="H89" s="29" t="str">
        <f>IF(ISNA(VLOOKUP(C89,Referenztabelle!A:G,7,FALSE)),"",VLOOKUP(C89,Referenztabelle!A:G,7,FALSE))</f>
        <v/>
      </c>
    </row>
    <row r="90" spans="2:8" ht="17.100000000000001" customHeight="1" x14ac:dyDescent="0.2">
      <c r="B90" s="74"/>
      <c r="C90" s="75"/>
      <c r="D90" s="91" t="str">
        <f>IF(ISNA(VLOOKUP(C90,Referenztabelle!A:C,2,FALSE)),"",VLOOKUP(C90,Referenztabelle!A:C,2,FALSE))</f>
        <v/>
      </c>
      <c r="E90" s="92" t="str">
        <f>IF(ISNA(VLOOKUP(C90,Referenztabelle!A:D,3,FALSE)),"",VLOOKUP(C90,Referenztabelle!A:D,3,FALSE))</f>
        <v/>
      </c>
      <c r="F90" s="87">
        <f t="shared" si="2"/>
        <v>0</v>
      </c>
      <c r="G90" s="24" t="str">
        <f>IF(ISNA(VLOOKUP(C90,Referenztabelle!A:F,6,FALSE)),"",VLOOKUP(C90,Referenztabelle!A:F,6,FALSE))</f>
        <v/>
      </c>
      <c r="H90" s="29" t="str">
        <f>IF(ISNA(VLOOKUP(C90,Referenztabelle!A:G,7,FALSE)),"",VLOOKUP(C90,Referenztabelle!A:G,7,FALSE))</f>
        <v/>
      </c>
    </row>
    <row r="91" spans="2:8" ht="17.100000000000001" customHeight="1" x14ac:dyDescent="0.2">
      <c r="B91" s="74"/>
      <c r="C91" s="77"/>
      <c r="D91" s="91" t="str">
        <f>IF(ISNA(VLOOKUP(C91,Referenztabelle!A:C,2,FALSE)),"",VLOOKUP(C91,Referenztabelle!A:C,2,FALSE))</f>
        <v/>
      </c>
      <c r="E91" s="92" t="str">
        <f>IF(ISNA(VLOOKUP(C91,Referenztabelle!A:D,3,FALSE)),"",VLOOKUP(C91,Referenztabelle!A:D,3,FALSE))</f>
        <v/>
      </c>
      <c r="F91" s="87">
        <f t="shared" si="2"/>
        <v>0</v>
      </c>
      <c r="G91" s="24" t="str">
        <f>IF(ISNA(VLOOKUP(C91,Referenztabelle!A:F,6,FALSE)),"",VLOOKUP(C91,Referenztabelle!A:F,6,FALSE))</f>
        <v/>
      </c>
      <c r="H91" s="29" t="str">
        <f>IF(ISNA(VLOOKUP(C91,Referenztabelle!A:G,7,FALSE)),"",VLOOKUP(C91,Referenztabelle!A:G,7,FALSE))</f>
        <v/>
      </c>
    </row>
    <row r="92" spans="2:8" ht="17.100000000000001" customHeight="1" x14ac:dyDescent="0.2">
      <c r="B92" s="74"/>
      <c r="C92" s="77"/>
      <c r="D92" s="91" t="str">
        <f>IF(ISNA(VLOOKUP(C92,Referenztabelle!A:C,2,FALSE)),"",VLOOKUP(C92,Referenztabelle!A:C,2,FALSE))</f>
        <v/>
      </c>
      <c r="E92" s="92" t="str">
        <f>IF(ISNA(VLOOKUP(C92,Referenztabelle!A:D,3,FALSE)),"",VLOOKUP(C92,Referenztabelle!A:D,3,FALSE))</f>
        <v/>
      </c>
      <c r="F92" s="87">
        <f t="shared" si="2"/>
        <v>0</v>
      </c>
      <c r="G92" s="24" t="str">
        <f>IF(ISNA(VLOOKUP(C92,Referenztabelle!A:F,6,FALSE)),"",VLOOKUP(C92,Referenztabelle!A:F,6,FALSE))</f>
        <v/>
      </c>
      <c r="H92" s="29" t="str">
        <f>IF(ISNA(VLOOKUP(C92,Referenztabelle!A:G,7,FALSE)),"",VLOOKUP(C92,Referenztabelle!A:G,7,FALSE))</f>
        <v/>
      </c>
    </row>
    <row r="93" spans="2:8" ht="17.100000000000001" customHeight="1" x14ac:dyDescent="0.2">
      <c r="B93" s="74"/>
      <c r="C93" s="77"/>
      <c r="D93" s="91" t="str">
        <f>IF(ISNA(VLOOKUP(C93,Referenztabelle!A:C,2,FALSE)),"",VLOOKUP(C93,Referenztabelle!A:C,2,FALSE))</f>
        <v/>
      </c>
      <c r="E93" s="92" t="str">
        <f>IF(ISNA(VLOOKUP(C93,Referenztabelle!A:D,3,FALSE)),"",VLOOKUP(C93,Referenztabelle!A:D,3,FALSE))</f>
        <v/>
      </c>
      <c r="F93" s="87">
        <f t="shared" si="2"/>
        <v>0</v>
      </c>
      <c r="G93" s="24" t="str">
        <f>IF(ISNA(VLOOKUP(C93,Referenztabelle!A:F,6,FALSE)),"",VLOOKUP(C93,Referenztabelle!A:F,6,FALSE))</f>
        <v/>
      </c>
      <c r="H93" s="29" t="str">
        <f>IF(ISNA(VLOOKUP(C93,Referenztabelle!A:G,7,FALSE)),"",VLOOKUP(C93,Referenztabelle!A:G,7,FALSE))</f>
        <v/>
      </c>
    </row>
    <row r="94" spans="2:8" ht="17.100000000000001" customHeight="1" x14ac:dyDescent="0.2">
      <c r="B94" s="74"/>
      <c r="C94" s="77"/>
      <c r="D94" s="91" t="str">
        <f>IF(ISNA(VLOOKUP(C94,Referenztabelle!A:C,2,FALSE)),"",VLOOKUP(C94,Referenztabelle!A:C,2,FALSE))</f>
        <v/>
      </c>
      <c r="E94" s="92" t="str">
        <f>IF(ISNA(VLOOKUP(C94,Referenztabelle!A:D,3,FALSE)),"",VLOOKUP(C94,Referenztabelle!A:D,3,FALSE))</f>
        <v/>
      </c>
      <c r="F94" s="87">
        <f t="shared" si="2"/>
        <v>0</v>
      </c>
      <c r="G94" s="24" t="str">
        <f>IF(ISNA(VLOOKUP(C94,Referenztabelle!A:F,6,FALSE)),"",VLOOKUP(C94,Referenztabelle!A:F,6,FALSE))</f>
        <v/>
      </c>
      <c r="H94" s="29" t="str">
        <f>IF(ISNA(VLOOKUP(C94,Referenztabelle!A:G,7,FALSE)),"",VLOOKUP(C94,Referenztabelle!A:G,7,FALSE))</f>
        <v/>
      </c>
    </row>
    <row r="95" spans="2:8" ht="17.100000000000001" customHeight="1" x14ac:dyDescent="0.2">
      <c r="B95" s="74"/>
      <c r="C95" s="77"/>
      <c r="D95" s="91" t="str">
        <f>IF(ISNA(VLOOKUP(C95,Referenztabelle!A:C,2,FALSE)),"",VLOOKUP(C95,Referenztabelle!A:C,2,FALSE))</f>
        <v/>
      </c>
      <c r="E95" s="92" t="str">
        <f>IF(ISNA(VLOOKUP(C95,Referenztabelle!A:D,3,FALSE)),"",VLOOKUP(C95,Referenztabelle!A:D,3,FALSE))</f>
        <v/>
      </c>
      <c r="F95" s="87">
        <f t="shared" si="2"/>
        <v>0</v>
      </c>
      <c r="G95" s="24" t="str">
        <f>IF(ISNA(VLOOKUP(C95,Referenztabelle!A:F,6,FALSE)),"",VLOOKUP(C95,Referenztabelle!A:F,6,FALSE))</f>
        <v/>
      </c>
      <c r="H95" s="29" t="str">
        <f>IF(ISNA(VLOOKUP(C95,Referenztabelle!A:G,7,FALSE)),"",VLOOKUP(C95,Referenztabelle!A:G,7,FALSE))</f>
        <v/>
      </c>
    </row>
    <row r="96" spans="2:8" ht="17.100000000000001" customHeight="1" x14ac:dyDescent="0.2">
      <c r="B96" s="74"/>
      <c r="C96" s="77"/>
      <c r="D96" s="91" t="str">
        <f>IF(ISNA(VLOOKUP(C96,Referenztabelle!A:C,2,FALSE)),"",VLOOKUP(C96,Referenztabelle!A:C,2,FALSE))</f>
        <v/>
      </c>
      <c r="E96" s="92" t="str">
        <f>IF(ISNA(VLOOKUP(C96,Referenztabelle!A:D,3,FALSE)),"",VLOOKUP(C96,Referenztabelle!A:D,3,FALSE))</f>
        <v/>
      </c>
      <c r="F96" s="87">
        <f t="shared" si="2"/>
        <v>0</v>
      </c>
      <c r="G96" s="24" t="str">
        <f>IF(ISNA(VLOOKUP(C96,Referenztabelle!A:F,6,FALSE)),"",VLOOKUP(C96,Referenztabelle!A:F,6,FALSE))</f>
        <v/>
      </c>
      <c r="H96" s="29" t="str">
        <f>IF(ISNA(VLOOKUP(C96,Referenztabelle!A:G,7,FALSE)),"",VLOOKUP(C96,Referenztabelle!A:G,7,FALSE))</f>
        <v/>
      </c>
    </row>
    <row r="97" spans="2:8" ht="17.100000000000001" customHeight="1" x14ac:dyDescent="0.2">
      <c r="B97" s="74"/>
      <c r="C97" s="75"/>
      <c r="D97" s="91" t="str">
        <f>IF(ISNA(VLOOKUP(C97,Referenztabelle!A:C,2,FALSE)),"",VLOOKUP(C97,Referenztabelle!A:C,2,FALSE))</f>
        <v/>
      </c>
      <c r="E97" s="92" t="str">
        <f>IF(ISNA(VLOOKUP(C97,Referenztabelle!A:D,3,FALSE)),"",VLOOKUP(C97,Referenztabelle!A:D,3,FALSE))</f>
        <v/>
      </c>
      <c r="F97" s="87">
        <f t="shared" si="2"/>
        <v>0</v>
      </c>
      <c r="G97" s="24" t="str">
        <f>IF(ISNA(VLOOKUP(C97,Referenztabelle!A:F,6,FALSE)),"",VLOOKUP(C97,Referenztabelle!A:F,6,FALSE))</f>
        <v/>
      </c>
      <c r="H97" s="29" t="str">
        <f>IF(ISNA(VLOOKUP(C97,Referenztabelle!A:G,7,FALSE)),"",VLOOKUP(C97,Referenztabelle!A:G,7,FALSE))</f>
        <v/>
      </c>
    </row>
    <row r="98" spans="2:8" ht="17.100000000000001" customHeight="1" x14ac:dyDescent="0.2">
      <c r="B98" s="74"/>
      <c r="C98" s="77"/>
      <c r="D98" s="91" t="str">
        <f>IF(ISNA(VLOOKUP(C98,Referenztabelle!A:C,2,FALSE)),"",VLOOKUP(C98,Referenztabelle!A:C,2,FALSE))</f>
        <v/>
      </c>
      <c r="E98" s="92" t="str">
        <f>IF(ISNA(VLOOKUP(C98,Referenztabelle!A:D,3,FALSE)),"",VLOOKUP(C98,Referenztabelle!A:D,3,FALSE))</f>
        <v/>
      </c>
      <c r="F98" s="87">
        <f t="shared" si="2"/>
        <v>0</v>
      </c>
      <c r="G98" s="24" t="str">
        <f>IF(ISNA(VLOOKUP(C98,Referenztabelle!A:F,6,FALSE)),"",VLOOKUP(C98,Referenztabelle!A:F,6,FALSE))</f>
        <v/>
      </c>
      <c r="H98" s="29" t="str">
        <f>IF(ISNA(VLOOKUP(C98,Referenztabelle!A:G,7,FALSE)),"",VLOOKUP(C98,Referenztabelle!A:G,7,FALSE))</f>
        <v/>
      </c>
    </row>
    <row r="99" spans="2:8" ht="17.100000000000001" customHeight="1" x14ac:dyDescent="0.2">
      <c r="B99" s="74"/>
      <c r="C99" s="77"/>
      <c r="D99" s="91" t="str">
        <f>IF(ISNA(VLOOKUP(C99,Referenztabelle!A:C,2,FALSE)),"",VLOOKUP(C99,Referenztabelle!A:C,2,FALSE))</f>
        <v/>
      </c>
      <c r="E99" s="92" t="str">
        <f>IF(ISNA(VLOOKUP(C99,Referenztabelle!A:D,3,FALSE)),"",VLOOKUP(C99,Referenztabelle!A:D,3,FALSE))</f>
        <v/>
      </c>
      <c r="F99" s="87">
        <f t="shared" si="2"/>
        <v>0</v>
      </c>
      <c r="G99" s="24" t="str">
        <f>IF(ISNA(VLOOKUP(C99,Referenztabelle!A:F,6,FALSE)),"",VLOOKUP(C99,Referenztabelle!A:F,6,FALSE))</f>
        <v/>
      </c>
      <c r="H99" s="29" t="str">
        <f>IF(ISNA(VLOOKUP(C99,Referenztabelle!A:G,7,FALSE)),"",VLOOKUP(C99,Referenztabelle!A:G,7,FALSE))</f>
        <v/>
      </c>
    </row>
    <row r="100" spans="2:8" ht="17.100000000000001" customHeight="1" x14ac:dyDescent="0.2">
      <c r="B100" s="74"/>
      <c r="C100" s="77"/>
      <c r="D100" s="91" t="str">
        <f>IF(ISNA(VLOOKUP(C100,Referenztabelle!A:C,2,FALSE)),"",VLOOKUP(C100,Referenztabelle!A:C,2,FALSE))</f>
        <v/>
      </c>
      <c r="E100" s="92" t="str">
        <f>IF(ISNA(VLOOKUP(C100,Referenztabelle!A:D,3,FALSE)),"",VLOOKUP(C100,Referenztabelle!A:D,3,FALSE))</f>
        <v/>
      </c>
      <c r="F100" s="87">
        <f t="shared" si="2"/>
        <v>0</v>
      </c>
      <c r="G100" s="24" t="str">
        <f>IF(ISNA(VLOOKUP(C100,Referenztabelle!A:F,6,FALSE)),"",VLOOKUP(C100,Referenztabelle!A:F,6,FALSE))</f>
        <v/>
      </c>
      <c r="H100" s="29" t="str">
        <f>IF(ISNA(VLOOKUP(C100,Referenztabelle!A:G,7,FALSE)),"",VLOOKUP(C100,Referenztabelle!A:G,7,FALSE))</f>
        <v/>
      </c>
    </row>
    <row r="101" spans="2:8" ht="17.100000000000001" customHeight="1" x14ac:dyDescent="0.2">
      <c r="B101" s="74"/>
      <c r="C101" s="77"/>
      <c r="D101" s="91" t="str">
        <f>IF(ISNA(VLOOKUP(C101,Referenztabelle!A:C,2,FALSE)),"",VLOOKUP(C101,Referenztabelle!A:C,2,FALSE))</f>
        <v/>
      </c>
      <c r="E101" s="92" t="str">
        <f>IF(ISNA(VLOOKUP(C101,Referenztabelle!A:D,3,FALSE)),"",VLOOKUP(C101,Referenztabelle!A:D,3,FALSE))</f>
        <v/>
      </c>
      <c r="F101" s="87">
        <f t="shared" ref="F101:F134" si="3">B101</f>
        <v>0</v>
      </c>
      <c r="G101" s="24" t="str">
        <f>IF(ISNA(VLOOKUP(C101,Referenztabelle!A:F,6,FALSE)),"",VLOOKUP(C101,Referenztabelle!A:F,6,FALSE))</f>
        <v/>
      </c>
      <c r="H101" s="29" t="str">
        <f>IF(ISNA(VLOOKUP(C101,Referenztabelle!A:G,7,FALSE)),"",VLOOKUP(C101,Referenztabelle!A:G,7,FALSE))</f>
        <v/>
      </c>
    </row>
    <row r="102" spans="2:8" ht="17.100000000000001" customHeight="1" x14ac:dyDescent="0.2">
      <c r="B102" s="74"/>
      <c r="C102" s="77"/>
      <c r="D102" s="91" t="str">
        <f>IF(ISNA(VLOOKUP(C102,Referenztabelle!A:C,2,FALSE)),"",VLOOKUP(C102,Referenztabelle!A:C,2,FALSE))</f>
        <v/>
      </c>
      <c r="E102" s="92" t="str">
        <f>IF(ISNA(VLOOKUP(C102,Referenztabelle!A:D,3,FALSE)),"",VLOOKUP(C102,Referenztabelle!A:D,3,FALSE))</f>
        <v/>
      </c>
      <c r="F102" s="87">
        <f t="shared" si="3"/>
        <v>0</v>
      </c>
      <c r="G102" s="24" t="str">
        <f>IF(ISNA(VLOOKUP(C102,Referenztabelle!A:F,6,FALSE)),"",VLOOKUP(C102,Referenztabelle!A:F,6,FALSE))</f>
        <v/>
      </c>
      <c r="H102" s="29" t="str">
        <f>IF(ISNA(VLOOKUP(C102,Referenztabelle!A:G,7,FALSE)),"",VLOOKUP(C102,Referenztabelle!A:G,7,FALSE))</f>
        <v/>
      </c>
    </row>
    <row r="103" spans="2:8" ht="17.100000000000001" customHeight="1" x14ac:dyDescent="0.2">
      <c r="B103" s="74"/>
      <c r="C103" s="77"/>
      <c r="D103" s="91" t="str">
        <f>IF(ISNA(VLOOKUP(C103,Referenztabelle!A:C,2,FALSE)),"",VLOOKUP(C103,Referenztabelle!A:C,2,FALSE))</f>
        <v/>
      </c>
      <c r="E103" s="92" t="str">
        <f>IF(ISNA(VLOOKUP(C103,Referenztabelle!A:D,3,FALSE)),"",VLOOKUP(C103,Referenztabelle!A:D,3,FALSE))</f>
        <v/>
      </c>
      <c r="F103" s="87">
        <f t="shared" si="3"/>
        <v>0</v>
      </c>
      <c r="G103" s="24" t="str">
        <f>IF(ISNA(VLOOKUP(C103,Referenztabelle!A:F,6,FALSE)),"",VLOOKUP(C103,Referenztabelle!A:F,6,FALSE))</f>
        <v/>
      </c>
      <c r="H103" s="29" t="str">
        <f>IF(ISNA(VLOOKUP(C103,Referenztabelle!A:G,7,FALSE)),"",VLOOKUP(C103,Referenztabelle!A:G,7,FALSE))</f>
        <v/>
      </c>
    </row>
    <row r="104" spans="2:8" ht="17.100000000000001" customHeight="1" x14ac:dyDescent="0.2">
      <c r="B104" s="74"/>
      <c r="C104" s="75"/>
      <c r="D104" s="91" t="str">
        <f>IF(ISNA(VLOOKUP(C104,Referenztabelle!A:C,2,FALSE)),"",VLOOKUP(C104,Referenztabelle!A:C,2,FALSE))</f>
        <v/>
      </c>
      <c r="E104" s="92" t="str">
        <f>IF(ISNA(VLOOKUP(C104,Referenztabelle!A:D,3,FALSE)),"",VLOOKUP(C104,Referenztabelle!A:D,3,FALSE))</f>
        <v/>
      </c>
      <c r="F104" s="87">
        <f t="shared" si="3"/>
        <v>0</v>
      </c>
      <c r="G104" s="24" t="str">
        <f>IF(ISNA(VLOOKUP(C104,Referenztabelle!A:F,6,FALSE)),"",VLOOKUP(C104,Referenztabelle!A:F,6,FALSE))</f>
        <v/>
      </c>
      <c r="H104" s="29" t="str">
        <f>IF(ISNA(VLOOKUP(C104,Referenztabelle!A:G,7,FALSE)),"",VLOOKUP(C104,Referenztabelle!A:G,7,FALSE))</f>
        <v/>
      </c>
    </row>
    <row r="105" spans="2:8" ht="17.100000000000001" customHeight="1" x14ac:dyDescent="0.2">
      <c r="B105" s="74"/>
      <c r="C105" s="77"/>
      <c r="D105" s="91" t="str">
        <f>IF(ISNA(VLOOKUP(C105,Referenztabelle!A:C,2,FALSE)),"",VLOOKUP(C105,Referenztabelle!A:C,2,FALSE))</f>
        <v/>
      </c>
      <c r="E105" s="92" t="str">
        <f>IF(ISNA(VLOOKUP(C105,Referenztabelle!A:D,3,FALSE)),"",VLOOKUP(C105,Referenztabelle!A:D,3,FALSE))</f>
        <v/>
      </c>
      <c r="F105" s="87">
        <f t="shared" si="3"/>
        <v>0</v>
      </c>
      <c r="G105" s="24" t="str">
        <f>IF(ISNA(VLOOKUP(C105,Referenztabelle!A:F,6,FALSE)),"",VLOOKUP(C105,Referenztabelle!A:F,6,FALSE))</f>
        <v/>
      </c>
      <c r="H105" s="29" t="str">
        <f>IF(ISNA(VLOOKUP(C105,Referenztabelle!A:G,7,FALSE)),"",VLOOKUP(C105,Referenztabelle!A:G,7,FALSE))</f>
        <v/>
      </c>
    </row>
    <row r="106" spans="2:8" ht="17.100000000000001" customHeight="1" x14ac:dyDescent="0.2">
      <c r="B106" s="74"/>
      <c r="C106" s="77"/>
      <c r="D106" s="91" t="str">
        <f>IF(ISNA(VLOOKUP(C106,Referenztabelle!A:C,2,FALSE)),"",VLOOKUP(C106,Referenztabelle!A:C,2,FALSE))</f>
        <v/>
      </c>
      <c r="E106" s="92" t="str">
        <f>IF(ISNA(VLOOKUP(C106,Referenztabelle!A:D,3,FALSE)),"",VLOOKUP(C106,Referenztabelle!A:D,3,FALSE))</f>
        <v/>
      </c>
      <c r="F106" s="87">
        <f t="shared" si="3"/>
        <v>0</v>
      </c>
      <c r="G106" s="24" t="str">
        <f>IF(ISNA(VLOOKUP(C106,Referenztabelle!A:F,6,FALSE)),"",VLOOKUP(C106,Referenztabelle!A:F,6,FALSE))</f>
        <v/>
      </c>
      <c r="H106" s="29" t="str">
        <f>IF(ISNA(VLOOKUP(C106,Referenztabelle!A:G,7,FALSE)),"",VLOOKUP(C106,Referenztabelle!A:G,7,FALSE))</f>
        <v/>
      </c>
    </row>
    <row r="107" spans="2:8" ht="17.100000000000001" customHeight="1" x14ac:dyDescent="0.2">
      <c r="B107" s="74"/>
      <c r="C107" s="77"/>
      <c r="D107" s="91" t="str">
        <f>IF(ISNA(VLOOKUP(C107,Referenztabelle!A:C,2,FALSE)),"",VLOOKUP(C107,Referenztabelle!A:C,2,FALSE))</f>
        <v/>
      </c>
      <c r="E107" s="92" t="str">
        <f>IF(ISNA(VLOOKUP(C107,Referenztabelle!A:D,3,FALSE)),"",VLOOKUP(C107,Referenztabelle!A:D,3,FALSE))</f>
        <v/>
      </c>
      <c r="F107" s="87">
        <f t="shared" si="3"/>
        <v>0</v>
      </c>
      <c r="G107" s="24" t="str">
        <f>IF(ISNA(VLOOKUP(C107,Referenztabelle!A:F,6,FALSE)),"",VLOOKUP(C107,Referenztabelle!A:F,6,FALSE))</f>
        <v/>
      </c>
      <c r="H107" s="29" t="str">
        <f>IF(ISNA(VLOOKUP(C107,Referenztabelle!A:G,7,FALSE)),"",VLOOKUP(C107,Referenztabelle!A:G,7,FALSE))</f>
        <v/>
      </c>
    </row>
    <row r="108" spans="2:8" ht="17.100000000000001" customHeight="1" x14ac:dyDescent="0.2">
      <c r="B108" s="74"/>
      <c r="C108" s="77"/>
      <c r="D108" s="91" t="str">
        <f>IF(ISNA(VLOOKUP(C108,Referenztabelle!A:C,2,FALSE)),"",VLOOKUP(C108,Referenztabelle!A:C,2,FALSE))</f>
        <v/>
      </c>
      <c r="E108" s="92" t="str">
        <f>IF(ISNA(VLOOKUP(C108,Referenztabelle!A:D,3,FALSE)),"",VLOOKUP(C108,Referenztabelle!A:D,3,FALSE))</f>
        <v/>
      </c>
      <c r="F108" s="87">
        <f t="shared" si="3"/>
        <v>0</v>
      </c>
      <c r="G108" s="24" t="str">
        <f>IF(ISNA(VLOOKUP(C108,Referenztabelle!A:F,6,FALSE)),"",VLOOKUP(C108,Referenztabelle!A:F,6,FALSE))</f>
        <v/>
      </c>
      <c r="H108" s="29" t="str">
        <f>IF(ISNA(VLOOKUP(C108,Referenztabelle!A:G,7,FALSE)),"",VLOOKUP(C108,Referenztabelle!A:G,7,FALSE))</f>
        <v/>
      </c>
    </row>
    <row r="109" spans="2:8" ht="17.100000000000001" customHeight="1" x14ac:dyDescent="0.2">
      <c r="B109" s="74"/>
      <c r="C109" s="77"/>
      <c r="D109" s="91" t="str">
        <f>IF(ISNA(VLOOKUP(C109,Referenztabelle!A:C,2,FALSE)),"",VLOOKUP(C109,Referenztabelle!A:C,2,FALSE))</f>
        <v/>
      </c>
      <c r="E109" s="92" t="str">
        <f>IF(ISNA(VLOOKUP(C109,Referenztabelle!A:D,3,FALSE)),"",VLOOKUP(C109,Referenztabelle!A:D,3,FALSE))</f>
        <v/>
      </c>
      <c r="F109" s="87">
        <f t="shared" si="3"/>
        <v>0</v>
      </c>
      <c r="G109" s="24" t="str">
        <f>IF(ISNA(VLOOKUP(C109,Referenztabelle!A:F,6,FALSE)),"",VLOOKUP(C109,Referenztabelle!A:F,6,FALSE))</f>
        <v/>
      </c>
      <c r="H109" s="29" t="str">
        <f>IF(ISNA(VLOOKUP(C109,Referenztabelle!A:G,7,FALSE)),"",VLOOKUP(C109,Referenztabelle!A:G,7,FALSE))</f>
        <v/>
      </c>
    </row>
    <row r="110" spans="2:8" ht="17.100000000000001" customHeight="1" x14ac:dyDescent="0.2">
      <c r="B110" s="74"/>
      <c r="C110" s="77"/>
      <c r="D110" s="91" t="str">
        <f>IF(ISNA(VLOOKUP(C110,Referenztabelle!A:C,2,FALSE)),"",VLOOKUP(C110,Referenztabelle!A:C,2,FALSE))</f>
        <v/>
      </c>
      <c r="E110" s="92" t="str">
        <f>IF(ISNA(VLOOKUP(C110,Referenztabelle!A:D,3,FALSE)),"",VLOOKUP(C110,Referenztabelle!A:D,3,FALSE))</f>
        <v/>
      </c>
      <c r="F110" s="87">
        <f t="shared" si="3"/>
        <v>0</v>
      </c>
      <c r="G110" s="24" t="str">
        <f>IF(ISNA(VLOOKUP(C110,Referenztabelle!A:F,6,FALSE)),"",VLOOKUP(C110,Referenztabelle!A:F,6,FALSE))</f>
        <v/>
      </c>
      <c r="H110" s="29" t="str">
        <f>IF(ISNA(VLOOKUP(C110,Referenztabelle!A:G,7,FALSE)),"",VLOOKUP(C110,Referenztabelle!A:G,7,FALSE))</f>
        <v/>
      </c>
    </row>
    <row r="111" spans="2:8" ht="17.100000000000001" customHeight="1" x14ac:dyDescent="0.2">
      <c r="B111" s="74"/>
      <c r="C111" s="75"/>
      <c r="D111" s="91" t="str">
        <f>IF(ISNA(VLOOKUP(C111,Referenztabelle!A:C,2,FALSE)),"",VLOOKUP(C111,Referenztabelle!A:C,2,FALSE))</f>
        <v/>
      </c>
      <c r="E111" s="92" t="str">
        <f>IF(ISNA(VLOOKUP(C111,Referenztabelle!A:D,3,FALSE)),"",VLOOKUP(C111,Referenztabelle!A:D,3,FALSE))</f>
        <v/>
      </c>
      <c r="F111" s="87">
        <f t="shared" si="3"/>
        <v>0</v>
      </c>
      <c r="G111" s="24" t="str">
        <f>IF(ISNA(VLOOKUP(C111,Referenztabelle!A:F,6,FALSE)),"",VLOOKUP(C111,Referenztabelle!A:F,6,FALSE))</f>
        <v/>
      </c>
      <c r="H111" s="29" t="str">
        <f>IF(ISNA(VLOOKUP(C111,Referenztabelle!A:G,7,FALSE)),"",VLOOKUP(C111,Referenztabelle!A:G,7,FALSE))</f>
        <v/>
      </c>
    </row>
    <row r="112" spans="2:8" ht="17.100000000000001" customHeight="1" x14ac:dyDescent="0.2">
      <c r="B112" s="74"/>
      <c r="C112" s="77"/>
      <c r="D112" s="91" t="str">
        <f>IF(ISNA(VLOOKUP(C112,Referenztabelle!A:C,2,FALSE)),"",VLOOKUP(C112,Referenztabelle!A:C,2,FALSE))</f>
        <v/>
      </c>
      <c r="E112" s="92" t="str">
        <f>IF(ISNA(VLOOKUP(C112,Referenztabelle!A:D,3,FALSE)),"",VLOOKUP(C112,Referenztabelle!A:D,3,FALSE))</f>
        <v/>
      </c>
      <c r="F112" s="87">
        <f t="shared" si="3"/>
        <v>0</v>
      </c>
      <c r="G112" s="24" t="str">
        <f>IF(ISNA(VLOOKUP(C112,Referenztabelle!A:F,6,FALSE)),"",VLOOKUP(C112,Referenztabelle!A:F,6,FALSE))</f>
        <v/>
      </c>
      <c r="H112" s="29" t="str">
        <f>IF(ISNA(VLOOKUP(C112,Referenztabelle!A:G,7,FALSE)),"",VLOOKUP(C112,Referenztabelle!A:G,7,FALSE))</f>
        <v/>
      </c>
    </row>
    <row r="113" spans="2:8" ht="17.100000000000001" customHeight="1" x14ac:dyDescent="0.2">
      <c r="B113" s="74"/>
      <c r="C113" s="77"/>
      <c r="D113" s="91" t="str">
        <f>IF(ISNA(VLOOKUP(C113,Referenztabelle!A:C,2,FALSE)),"",VLOOKUP(C113,Referenztabelle!A:C,2,FALSE))</f>
        <v/>
      </c>
      <c r="E113" s="92" t="str">
        <f>IF(ISNA(VLOOKUP(C113,Referenztabelle!A:D,3,FALSE)),"",VLOOKUP(C113,Referenztabelle!A:D,3,FALSE))</f>
        <v/>
      </c>
      <c r="F113" s="87">
        <f t="shared" si="3"/>
        <v>0</v>
      </c>
      <c r="G113" s="24" t="str">
        <f>IF(ISNA(VLOOKUP(C113,Referenztabelle!A:F,6,FALSE)),"",VLOOKUP(C113,Referenztabelle!A:F,6,FALSE))</f>
        <v/>
      </c>
      <c r="H113" s="29" t="str">
        <f>IF(ISNA(VLOOKUP(C113,Referenztabelle!A:G,7,FALSE)),"",VLOOKUP(C113,Referenztabelle!A:G,7,FALSE))</f>
        <v/>
      </c>
    </row>
    <row r="114" spans="2:8" ht="17.100000000000001" customHeight="1" x14ac:dyDescent="0.2">
      <c r="B114" s="74"/>
      <c r="C114" s="77"/>
      <c r="D114" s="91" t="str">
        <f>IF(ISNA(VLOOKUP(C114,Referenztabelle!A:C,2,FALSE)),"",VLOOKUP(C114,Referenztabelle!A:C,2,FALSE))</f>
        <v/>
      </c>
      <c r="E114" s="92" t="str">
        <f>IF(ISNA(VLOOKUP(C114,Referenztabelle!A:D,3,FALSE)),"",VLOOKUP(C114,Referenztabelle!A:D,3,FALSE))</f>
        <v/>
      </c>
      <c r="F114" s="87">
        <f t="shared" si="3"/>
        <v>0</v>
      </c>
      <c r="G114" s="24" t="str">
        <f>IF(ISNA(VLOOKUP(C114,Referenztabelle!A:F,6,FALSE)),"",VLOOKUP(C114,Referenztabelle!A:F,6,FALSE))</f>
        <v/>
      </c>
      <c r="H114" s="29" t="str">
        <f>IF(ISNA(VLOOKUP(C114,Referenztabelle!A:G,7,FALSE)),"",VLOOKUP(C114,Referenztabelle!A:G,7,FALSE))</f>
        <v/>
      </c>
    </row>
    <row r="115" spans="2:8" ht="17.100000000000001" customHeight="1" x14ac:dyDescent="0.2">
      <c r="B115" s="74"/>
      <c r="C115" s="77"/>
      <c r="D115" s="91" t="str">
        <f>IF(ISNA(VLOOKUP(C115,Referenztabelle!A:C,2,FALSE)),"",VLOOKUP(C115,Referenztabelle!A:C,2,FALSE))</f>
        <v/>
      </c>
      <c r="E115" s="92" t="str">
        <f>IF(ISNA(VLOOKUP(C115,Referenztabelle!A:D,3,FALSE)),"",VLOOKUP(C115,Referenztabelle!A:D,3,FALSE))</f>
        <v/>
      </c>
      <c r="F115" s="87">
        <f t="shared" si="3"/>
        <v>0</v>
      </c>
      <c r="G115" s="24" t="str">
        <f>IF(ISNA(VLOOKUP(C115,Referenztabelle!A:F,6,FALSE)),"",VLOOKUP(C115,Referenztabelle!A:F,6,FALSE))</f>
        <v/>
      </c>
      <c r="H115" s="29" t="str">
        <f>IF(ISNA(VLOOKUP(C115,Referenztabelle!A:G,7,FALSE)),"",VLOOKUP(C115,Referenztabelle!A:G,7,FALSE))</f>
        <v/>
      </c>
    </row>
    <row r="116" spans="2:8" ht="17.100000000000001" customHeight="1" x14ac:dyDescent="0.2">
      <c r="B116" s="74"/>
      <c r="C116" s="77"/>
      <c r="D116" s="91" t="str">
        <f>IF(ISNA(VLOOKUP(C116,Referenztabelle!A:C,2,FALSE)),"",VLOOKUP(C116,Referenztabelle!A:C,2,FALSE))</f>
        <v/>
      </c>
      <c r="E116" s="92" t="str">
        <f>IF(ISNA(VLOOKUP(C116,Referenztabelle!A:D,3,FALSE)),"",VLOOKUP(C116,Referenztabelle!A:D,3,FALSE))</f>
        <v/>
      </c>
      <c r="F116" s="87">
        <f t="shared" si="3"/>
        <v>0</v>
      </c>
      <c r="G116" s="24" t="str">
        <f>IF(ISNA(VLOOKUP(C116,Referenztabelle!A:F,6,FALSE)),"",VLOOKUP(C116,Referenztabelle!A:F,6,FALSE))</f>
        <v/>
      </c>
      <c r="H116" s="29" t="str">
        <f>IF(ISNA(VLOOKUP(C116,Referenztabelle!A:G,7,FALSE)),"",VLOOKUP(C116,Referenztabelle!A:G,7,FALSE))</f>
        <v/>
      </c>
    </row>
    <row r="117" spans="2:8" ht="17.100000000000001" customHeight="1" x14ac:dyDescent="0.2">
      <c r="B117" s="74"/>
      <c r="C117" s="77"/>
      <c r="D117" s="91" t="str">
        <f>IF(ISNA(VLOOKUP(C117,Referenztabelle!A:C,2,FALSE)),"",VLOOKUP(C117,Referenztabelle!A:C,2,FALSE))</f>
        <v/>
      </c>
      <c r="E117" s="92" t="str">
        <f>IF(ISNA(VLOOKUP(C117,Referenztabelle!A:D,3,FALSE)),"",VLOOKUP(C117,Referenztabelle!A:D,3,FALSE))</f>
        <v/>
      </c>
      <c r="F117" s="87">
        <f t="shared" si="3"/>
        <v>0</v>
      </c>
      <c r="G117" s="24" t="str">
        <f>IF(ISNA(VLOOKUP(C117,Referenztabelle!A:F,6,FALSE)),"",VLOOKUP(C117,Referenztabelle!A:F,6,FALSE))</f>
        <v/>
      </c>
      <c r="H117" s="29" t="str">
        <f>IF(ISNA(VLOOKUP(C117,Referenztabelle!A:G,7,FALSE)),"",VLOOKUP(C117,Referenztabelle!A:G,7,FALSE))</f>
        <v/>
      </c>
    </row>
    <row r="118" spans="2:8" ht="17.100000000000001" customHeight="1" x14ac:dyDescent="0.2">
      <c r="B118" s="74"/>
      <c r="C118" s="75"/>
      <c r="D118" s="91" t="str">
        <f>IF(ISNA(VLOOKUP(C118,Referenztabelle!A:C,2,FALSE)),"",VLOOKUP(C118,Referenztabelle!A:C,2,FALSE))</f>
        <v/>
      </c>
      <c r="E118" s="92" t="str">
        <f>IF(ISNA(VLOOKUP(C118,Referenztabelle!A:D,3,FALSE)),"",VLOOKUP(C118,Referenztabelle!A:D,3,FALSE))</f>
        <v/>
      </c>
      <c r="F118" s="87">
        <f t="shared" si="3"/>
        <v>0</v>
      </c>
      <c r="G118" s="24" t="str">
        <f>IF(ISNA(VLOOKUP(C118,Referenztabelle!A:F,6,FALSE)),"",VLOOKUP(C118,Referenztabelle!A:F,6,FALSE))</f>
        <v/>
      </c>
      <c r="H118" s="29" t="str">
        <f>IF(ISNA(VLOOKUP(C118,Referenztabelle!A:G,7,FALSE)),"",VLOOKUP(C118,Referenztabelle!A:G,7,FALSE))</f>
        <v/>
      </c>
    </row>
    <row r="119" spans="2:8" ht="17.100000000000001" customHeight="1" x14ac:dyDescent="0.2">
      <c r="B119" s="74"/>
      <c r="C119" s="77"/>
      <c r="D119" s="91" t="str">
        <f>IF(ISNA(VLOOKUP(C119,Referenztabelle!A:C,2,FALSE)),"",VLOOKUP(C119,Referenztabelle!A:C,2,FALSE))</f>
        <v/>
      </c>
      <c r="E119" s="92" t="str">
        <f>IF(ISNA(VLOOKUP(C119,Referenztabelle!A:D,3,FALSE)),"",VLOOKUP(C119,Referenztabelle!A:D,3,FALSE))</f>
        <v/>
      </c>
      <c r="F119" s="87">
        <f t="shared" si="3"/>
        <v>0</v>
      </c>
      <c r="G119" s="24" t="str">
        <f>IF(ISNA(VLOOKUP(C119,Referenztabelle!A:F,6,FALSE)),"",VLOOKUP(C119,Referenztabelle!A:F,6,FALSE))</f>
        <v/>
      </c>
      <c r="H119" s="29" t="str">
        <f>IF(ISNA(VLOOKUP(C119,Referenztabelle!A:G,7,FALSE)),"",VLOOKUP(C119,Referenztabelle!A:G,7,FALSE))</f>
        <v/>
      </c>
    </row>
    <row r="120" spans="2:8" ht="17.100000000000001" customHeight="1" x14ac:dyDescent="0.2">
      <c r="B120" s="74"/>
      <c r="C120" s="77"/>
      <c r="D120" s="91" t="str">
        <f>IF(ISNA(VLOOKUP(C120,Referenztabelle!A:C,2,FALSE)),"",VLOOKUP(C120,Referenztabelle!A:C,2,FALSE))</f>
        <v/>
      </c>
      <c r="E120" s="92" t="str">
        <f>IF(ISNA(VLOOKUP(C120,Referenztabelle!A:D,3,FALSE)),"",VLOOKUP(C120,Referenztabelle!A:D,3,FALSE))</f>
        <v/>
      </c>
      <c r="F120" s="87">
        <f t="shared" si="3"/>
        <v>0</v>
      </c>
      <c r="G120" s="24" t="str">
        <f>IF(ISNA(VLOOKUP(C120,Referenztabelle!A:F,6,FALSE)),"",VLOOKUP(C120,Referenztabelle!A:F,6,FALSE))</f>
        <v/>
      </c>
      <c r="H120" s="29" t="str">
        <f>IF(ISNA(VLOOKUP(C120,Referenztabelle!A:G,7,FALSE)),"",VLOOKUP(C120,Referenztabelle!A:G,7,FALSE))</f>
        <v/>
      </c>
    </row>
    <row r="121" spans="2:8" ht="17.100000000000001" customHeight="1" x14ac:dyDescent="0.2">
      <c r="B121" s="74"/>
      <c r="C121" s="77"/>
      <c r="D121" s="91" t="str">
        <f>IF(ISNA(VLOOKUP(C121,Referenztabelle!A:C,2,FALSE)),"",VLOOKUP(C121,Referenztabelle!A:C,2,FALSE))</f>
        <v/>
      </c>
      <c r="E121" s="92" t="str">
        <f>IF(ISNA(VLOOKUP(C121,Referenztabelle!A:D,3,FALSE)),"",VLOOKUP(C121,Referenztabelle!A:D,3,FALSE))</f>
        <v/>
      </c>
      <c r="F121" s="87">
        <f t="shared" si="3"/>
        <v>0</v>
      </c>
      <c r="G121" s="24" t="str">
        <f>IF(ISNA(VLOOKUP(C121,Referenztabelle!A:F,6,FALSE)),"",VLOOKUP(C121,Referenztabelle!A:F,6,FALSE))</f>
        <v/>
      </c>
      <c r="H121" s="29" t="str">
        <f>IF(ISNA(VLOOKUP(C121,Referenztabelle!A:G,7,FALSE)),"",VLOOKUP(C121,Referenztabelle!A:G,7,FALSE))</f>
        <v/>
      </c>
    </row>
    <row r="122" spans="2:8" ht="17.100000000000001" customHeight="1" x14ac:dyDescent="0.2">
      <c r="B122" s="74"/>
      <c r="C122" s="77"/>
      <c r="D122" s="91" t="str">
        <f>IF(ISNA(VLOOKUP(C122,Referenztabelle!A:C,2,FALSE)),"",VLOOKUP(C122,Referenztabelle!A:C,2,FALSE))</f>
        <v/>
      </c>
      <c r="E122" s="92" t="str">
        <f>IF(ISNA(VLOOKUP(C122,Referenztabelle!A:D,3,FALSE)),"",VLOOKUP(C122,Referenztabelle!A:D,3,FALSE))</f>
        <v/>
      </c>
      <c r="F122" s="87">
        <f t="shared" si="3"/>
        <v>0</v>
      </c>
      <c r="G122" s="24" t="str">
        <f>IF(ISNA(VLOOKUP(C122,Referenztabelle!A:F,6,FALSE)),"",VLOOKUP(C122,Referenztabelle!A:F,6,FALSE))</f>
        <v/>
      </c>
      <c r="H122" s="29" t="str">
        <f>IF(ISNA(VLOOKUP(C122,Referenztabelle!A:G,7,FALSE)),"",VLOOKUP(C122,Referenztabelle!A:G,7,FALSE))</f>
        <v/>
      </c>
    </row>
    <row r="123" spans="2:8" ht="17.100000000000001" customHeight="1" x14ac:dyDescent="0.2">
      <c r="B123" s="74"/>
      <c r="C123" s="77"/>
      <c r="D123" s="91" t="str">
        <f>IF(ISNA(VLOOKUP(C123,Referenztabelle!A:C,2,FALSE)),"",VLOOKUP(C123,Referenztabelle!A:C,2,FALSE))</f>
        <v/>
      </c>
      <c r="E123" s="92" t="str">
        <f>IF(ISNA(VLOOKUP(C123,Referenztabelle!A:D,3,FALSE)),"",VLOOKUP(C123,Referenztabelle!A:D,3,FALSE))</f>
        <v/>
      </c>
      <c r="F123" s="87">
        <f t="shared" si="3"/>
        <v>0</v>
      </c>
      <c r="G123" s="24" t="str">
        <f>IF(ISNA(VLOOKUP(C123,Referenztabelle!A:F,6,FALSE)),"",VLOOKUP(C123,Referenztabelle!A:F,6,FALSE))</f>
        <v/>
      </c>
      <c r="H123" s="29" t="str">
        <f>IF(ISNA(VLOOKUP(C123,Referenztabelle!A:G,7,FALSE)),"",VLOOKUP(C123,Referenztabelle!A:G,7,FALSE))</f>
        <v/>
      </c>
    </row>
    <row r="124" spans="2:8" ht="17.100000000000001" customHeight="1" x14ac:dyDescent="0.2">
      <c r="B124" s="74"/>
      <c r="C124" s="77"/>
      <c r="D124" s="91" t="str">
        <f>IF(ISNA(VLOOKUP(C124,Referenztabelle!A:C,2,FALSE)),"",VLOOKUP(C124,Referenztabelle!A:C,2,FALSE))</f>
        <v/>
      </c>
      <c r="E124" s="92" t="str">
        <f>IF(ISNA(VLOOKUP(C124,Referenztabelle!A:D,3,FALSE)),"",VLOOKUP(C124,Referenztabelle!A:D,3,FALSE))</f>
        <v/>
      </c>
      <c r="F124" s="87">
        <f t="shared" si="3"/>
        <v>0</v>
      </c>
      <c r="G124" s="24" t="str">
        <f>IF(ISNA(VLOOKUP(C124,Referenztabelle!A:F,6,FALSE)),"",VLOOKUP(C124,Referenztabelle!A:F,6,FALSE))</f>
        <v/>
      </c>
      <c r="H124" s="29" t="str">
        <f>IF(ISNA(VLOOKUP(C124,Referenztabelle!A:G,7,FALSE)),"",VLOOKUP(C124,Referenztabelle!A:G,7,FALSE))</f>
        <v/>
      </c>
    </row>
    <row r="125" spans="2:8" ht="17.100000000000001" customHeight="1" x14ac:dyDescent="0.2">
      <c r="B125" s="74"/>
      <c r="C125" s="75"/>
      <c r="D125" s="91" t="str">
        <f>IF(ISNA(VLOOKUP(C125,Referenztabelle!A:C,2,FALSE)),"",VLOOKUP(C125,Referenztabelle!A:C,2,FALSE))</f>
        <v/>
      </c>
      <c r="E125" s="92" t="str">
        <f>IF(ISNA(VLOOKUP(C125,Referenztabelle!A:D,3,FALSE)),"",VLOOKUP(C125,Referenztabelle!A:D,3,FALSE))</f>
        <v/>
      </c>
      <c r="F125" s="87">
        <f t="shared" si="3"/>
        <v>0</v>
      </c>
      <c r="G125" s="24" t="str">
        <f>IF(ISNA(VLOOKUP(C125,Referenztabelle!A:F,6,FALSE)),"",VLOOKUP(C125,Referenztabelle!A:F,6,FALSE))</f>
        <v/>
      </c>
      <c r="H125" s="29" t="str">
        <f>IF(ISNA(VLOOKUP(C125,Referenztabelle!A:G,7,FALSE)),"",VLOOKUP(C125,Referenztabelle!A:G,7,FALSE))</f>
        <v/>
      </c>
    </row>
    <row r="126" spans="2:8" ht="17.100000000000001" customHeight="1" x14ac:dyDescent="0.2">
      <c r="B126" s="74"/>
      <c r="C126" s="77"/>
      <c r="D126" s="91" t="str">
        <f>IF(ISNA(VLOOKUP(C126,Referenztabelle!A:C,2,FALSE)),"",VLOOKUP(C126,Referenztabelle!A:C,2,FALSE))</f>
        <v/>
      </c>
      <c r="E126" s="92" t="str">
        <f>IF(ISNA(VLOOKUP(C126,Referenztabelle!A:D,3,FALSE)),"",VLOOKUP(C126,Referenztabelle!A:D,3,FALSE))</f>
        <v/>
      </c>
      <c r="F126" s="87">
        <f t="shared" si="3"/>
        <v>0</v>
      </c>
      <c r="G126" s="24" t="str">
        <f>IF(ISNA(VLOOKUP(C126,Referenztabelle!A:F,6,FALSE)),"",VLOOKUP(C126,Referenztabelle!A:F,6,FALSE))</f>
        <v/>
      </c>
      <c r="H126" s="29" t="str">
        <f>IF(ISNA(VLOOKUP(C126,Referenztabelle!A:G,7,FALSE)),"",VLOOKUP(C126,Referenztabelle!A:G,7,FALSE))</f>
        <v/>
      </c>
    </row>
    <row r="127" spans="2:8" ht="17.100000000000001" customHeight="1" x14ac:dyDescent="0.2">
      <c r="B127" s="74"/>
      <c r="C127" s="77"/>
      <c r="D127" s="91" t="str">
        <f>IF(ISNA(VLOOKUP(C127,Referenztabelle!A:C,2,FALSE)),"",VLOOKUP(C127,Referenztabelle!A:C,2,FALSE))</f>
        <v/>
      </c>
      <c r="E127" s="92" t="str">
        <f>IF(ISNA(VLOOKUP(C127,Referenztabelle!A:D,3,FALSE)),"",VLOOKUP(C127,Referenztabelle!A:D,3,FALSE))</f>
        <v/>
      </c>
      <c r="F127" s="87">
        <f t="shared" si="3"/>
        <v>0</v>
      </c>
      <c r="G127" s="24" t="str">
        <f>IF(ISNA(VLOOKUP(C127,Referenztabelle!A:F,6,FALSE)),"",VLOOKUP(C127,Referenztabelle!A:F,6,FALSE))</f>
        <v/>
      </c>
      <c r="H127" s="29" t="str">
        <f>IF(ISNA(VLOOKUP(C127,Referenztabelle!A:G,7,FALSE)),"",VLOOKUP(C127,Referenztabelle!A:G,7,FALSE))</f>
        <v/>
      </c>
    </row>
    <row r="128" spans="2:8" ht="17.100000000000001" customHeight="1" x14ac:dyDescent="0.2">
      <c r="B128" s="74"/>
      <c r="C128" s="77"/>
      <c r="D128" s="91" t="str">
        <f>IF(ISNA(VLOOKUP(C128,Referenztabelle!A:C,2,FALSE)),"",VLOOKUP(C128,Referenztabelle!A:C,2,FALSE))</f>
        <v/>
      </c>
      <c r="E128" s="92" t="str">
        <f>IF(ISNA(VLOOKUP(C128,Referenztabelle!A:D,3,FALSE)),"",VLOOKUP(C128,Referenztabelle!A:D,3,FALSE))</f>
        <v/>
      </c>
      <c r="F128" s="87">
        <f t="shared" si="3"/>
        <v>0</v>
      </c>
      <c r="G128" s="24" t="str">
        <f>IF(ISNA(VLOOKUP(C128,Referenztabelle!A:F,6,FALSE)),"",VLOOKUP(C128,Referenztabelle!A:F,6,FALSE))</f>
        <v/>
      </c>
      <c r="H128" s="29" t="str">
        <f>IF(ISNA(VLOOKUP(C128,Referenztabelle!A:G,7,FALSE)),"",VLOOKUP(C128,Referenztabelle!A:G,7,FALSE))</f>
        <v/>
      </c>
    </row>
    <row r="129" spans="2:8" ht="17.100000000000001" customHeight="1" x14ac:dyDescent="0.2">
      <c r="B129" s="74"/>
      <c r="C129" s="77"/>
      <c r="D129" s="91" t="str">
        <f>IF(ISNA(VLOOKUP(C129,Referenztabelle!A:C,2,FALSE)),"",VLOOKUP(C129,Referenztabelle!A:C,2,FALSE))</f>
        <v/>
      </c>
      <c r="E129" s="92" t="str">
        <f>IF(ISNA(VLOOKUP(C129,Referenztabelle!A:D,3,FALSE)),"",VLOOKUP(C129,Referenztabelle!A:D,3,FALSE))</f>
        <v/>
      </c>
      <c r="F129" s="87">
        <f t="shared" si="3"/>
        <v>0</v>
      </c>
      <c r="G129" s="24" t="str">
        <f>IF(ISNA(VLOOKUP(C129,Referenztabelle!A:F,6,FALSE)),"",VLOOKUP(C129,Referenztabelle!A:F,6,FALSE))</f>
        <v/>
      </c>
      <c r="H129" s="29" t="str">
        <f>IF(ISNA(VLOOKUP(C129,Referenztabelle!A:G,7,FALSE)),"",VLOOKUP(C129,Referenztabelle!A:G,7,FALSE))</f>
        <v/>
      </c>
    </row>
    <row r="130" spans="2:8" ht="17.100000000000001" customHeight="1" x14ac:dyDescent="0.2">
      <c r="B130" s="74"/>
      <c r="C130" s="77"/>
      <c r="D130" s="91" t="str">
        <f>IF(ISNA(VLOOKUP(C130,Referenztabelle!A:C,2,FALSE)),"",VLOOKUP(C130,Referenztabelle!A:C,2,FALSE))</f>
        <v/>
      </c>
      <c r="E130" s="92" t="str">
        <f>IF(ISNA(VLOOKUP(C130,Referenztabelle!A:D,3,FALSE)),"",VLOOKUP(C130,Referenztabelle!A:D,3,FALSE))</f>
        <v/>
      </c>
      <c r="F130" s="87">
        <f t="shared" si="3"/>
        <v>0</v>
      </c>
      <c r="G130" s="24" t="str">
        <f>IF(ISNA(VLOOKUP(C130,Referenztabelle!A:F,6,FALSE)),"",VLOOKUP(C130,Referenztabelle!A:F,6,FALSE))</f>
        <v/>
      </c>
      <c r="H130" s="29" t="str">
        <f>IF(ISNA(VLOOKUP(C130,Referenztabelle!A:G,7,FALSE)),"",VLOOKUP(C130,Referenztabelle!A:G,7,FALSE))</f>
        <v/>
      </c>
    </row>
    <row r="131" spans="2:8" ht="17.100000000000001" customHeight="1" x14ac:dyDescent="0.2">
      <c r="B131" s="74"/>
      <c r="C131" s="77"/>
      <c r="D131" s="91" t="str">
        <f>IF(ISNA(VLOOKUP(C131,Referenztabelle!A:C,2,FALSE)),"",VLOOKUP(C131,Referenztabelle!A:C,2,FALSE))</f>
        <v/>
      </c>
      <c r="E131" s="92" t="str">
        <f>IF(ISNA(VLOOKUP(C131,Referenztabelle!A:D,3,FALSE)),"",VLOOKUP(C131,Referenztabelle!A:D,3,FALSE))</f>
        <v/>
      </c>
      <c r="F131" s="87">
        <f t="shared" si="3"/>
        <v>0</v>
      </c>
      <c r="G131" s="24" t="str">
        <f>IF(ISNA(VLOOKUP(C131,Referenztabelle!A:F,6,FALSE)),"",VLOOKUP(C131,Referenztabelle!A:F,6,FALSE))</f>
        <v/>
      </c>
      <c r="H131" s="29" t="str">
        <f>IF(ISNA(VLOOKUP(C131,Referenztabelle!A:G,7,FALSE)),"",VLOOKUP(C131,Referenztabelle!A:G,7,FALSE))</f>
        <v/>
      </c>
    </row>
    <row r="132" spans="2:8" ht="17.100000000000001" customHeight="1" x14ac:dyDescent="0.2">
      <c r="B132" s="74"/>
      <c r="C132" s="77"/>
      <c r="D132" s="91" t="str">
        <f>IF(ISNA(VLOOKUP(C132,Referenztabelle!A:C,2,FALSE)),"",VLOOKUP(C132,Referenztabelle!A:C,2,FALSE))</f>
        <v/>
      </c>
      <c r="E132" s="92" t="str">
        <f>IF(ISNA(VLOOKUP(C132,Referenztabelle!A:D,3,FALSE)),"",VLOOKUP(C132,Referenztabelle!A:D,3,FALSE))</f>
        <v/>
      </c>
      <c r="F132" s="87">
        <f t="shared" si="3"/>
        <v>0</v>
      </c>
      <c r="G132" s="24" t="str">
        <f>IF(ISNA(VLOOKUP(C132,Referenztabelle!A:F,6,FALSE)),"",VLOOKUP(C132,Referenztabelle!A:F,6,FALSE))</f>
        <v/>
      </c>
      <c r="H132" s="29" t="str">
        <f>IF(ISNA(VLOOKUP(C132,Referenztabelle!A:G,7,FALSE)),"",VLOOKUP(C132,Referenztabelle!A:G,7,FALSE))</f>
        <v/>
      </c>
    </row>
    <row r="133" spans="2:8" ht="17.100000000000001" customHeight="1" x14ac:dyDescent="0.2">
      <c r="B133" s="74"/>
      <c r="C133" s="77"/>
      <c r="D133" s="91" t="str">
        <f>IF(ISNA(VLOOKUP(C133,Referenztabelle!A:C,2,FALSE)),"",VLOOKUP(C133,Referenztabelle!A:C,2,FALSE))</f>
        <v/>
      </c>
      <c r="E133" s="92" t="str">
        <f>IF(ISNA(VLOOKUP(C133,Referenztabelle!A:D,3,FALSE)),"",VLOOKUP(C133,Referenztabelle!A:D,3,FALSE))</f>
        <v/>
      </c>
      <c r="F133" s="87">
        <f t="shared" si="3"/>
        <v>0</v>
      </c>
      <c r="G133" s="24" t="str">
        <f>IF(ISNA(VLOOKUP(C133,Referenztabelle!A:F,6,FALSE)),"",VLOOKUP(C133,Referenztabelle!A:F,6,FALSE))</f>
        <v/>
      </c>
      <c r="H133" s="29" t="str">
        <f>IF(ISNA(VLOOKUP(C133,Referenztabelle!A:G,7,FALSE)),"",VLOOKUP(C133,Referenztabelle!A:G,7,FALSE))</f>
        <v/>
      </c>
    </row>
    <row r="134" spans="2:8" ht="17.100000000000001" customHeight="1" thickBot="1" x14ac:dyDescent="0.25">
      <c r="B134" s="39"/>
      <c r="C134" s="40"/>
      <c r="D134" s="93" t="str">
        <f>IF(ISNA(VLOOKUP(C134,Referenztabelle!A:C,2,FALSE)),"",VLOOKUP(C134,Referenztabelle!A:C,2,FALSE))</f>
        <v/>
      </c>
      <c r="E134" s="94" t="str">
        <f>IF(ISNA(VLOOKUP(C134,Referenztabelle!A:D,3,FALSE)),"",VLOOKUP(C134,Referenztabelle!A:D,3,FALSE))</f>
        <v/>
      </c>
      <c r="F134" s="88">
        <f t="shared" si="3"/>
        <v>0</v>
      </c>
      <c r="G134" s="25" t="str">
        <f>IF(ISNA(VLOOKUP(C134,Referenztabelle!A:F,6,FALSE)),"",VLOOKUP(C134,Referenztabelle!A:F,6,FALSE))</f>
        <v/>
      </c>
      <c r="H134" s="30" t="str">
        <f>IF(ISNA(VLOOKUP(C134,Referenztabelle!A:G,7,FALSE)),"",VLOOKUP(C134,Referenztabelle!A:G,7,FALSE))</f>
        <v/>
      </c>
    </row>
  </sheetData>
  <sortState ref="B4:H5">
    <sortCondition ref="C5:C134"/>
  </sortState>
  <mergeCells count="3">
    <mergeCell ref="B3:C3"/>
    <mergeCell ref="D4:E4"/>
    <mergeCell ref="F3:H3"/>
  </mergeCells>
  <phoneticPr fontId="5" type="noConversion"/>
  <pageMargins left="0.78740157480314965" right="0.78740157480314965" top="0.98425196850393704" bottom="0.98425196850393704" header="0.51181102362204722" footer="0.51181102362204722"/>
  <pageSetup paperSize="9" scale="92" fitToHeight="0" orientation="landscape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Button 1">
              <controlPr defaultSize="0" print="0" autoFill="0" autoPict="0" macro="[0]!Tabelle2.SortiereArikelNeuUndAlt_NachAlt">
                <anchor moveWithCells="1" sizeWithCells="1">
                  <from>
                    <xdr:col>6</xdr:col>
                    <xdr:colOff>514350</xdr:colOff>
                    <xdr:row>2</xdr:row>
                    <xdr:rowOff>104775</xdr:rowOff>
                  </from>
                  <to>
                    <xdr:col>7</xdr:col>
                    <xdr:colOff>1666875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4" name="Button 3">
              <controlPr defaultSize="0" print="0" autoFill="0" autoPict="0" macro="[0]!Tabelle2.LeereArikelNeuUndAlt">
                <anchor moveWithCells="1" sizeWithCells="1">
                  <from>
                    <xdr:col>7</xdr:col>
                    <xdr:colOff>3790950</xdr:colOff>
                    <xdr:row>2</xdr:row>
                    <xdr:rowOff>95250</xdr:rowOff>
                  </from>
                  <to>
                    <xdr:col>7</xdr:col>
                    <xdr:colOff>4438650</xdr:colOff>
                    <xdr:row>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Button 4">
              <controlPr defaultSize="0" print="0" autoFill="0" autoPict="0" macro="[0]!Tabelle2.SortiereArikelNeuUndAlt_NachNeu">
                <anchor moveWithCells="1" sizeWithCells="1">
                  <from>
                    <xdr:col>7</xdr:col>
                    <xdr:colOff>1771650</xdr:colOff>
                    <xdr:row>2</xdr:row>
                    <xdr:rowOff>95250</xdr:rowOff>
                  </from>
                  <to>
                    <xdr:col>7</xdr:col>
                    <xdr:colOff>3695700</xdr:colOff>
                    <xdr:row>2</xdr:row>
                    <xdr:rowOff>323850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H839"/>
  <sheetViews>
    <sheetView zoomScale="115" zoomScaleNormal="115" zoomScalePageLayoutView="115" workbookViewId="0">
      <pane ySplit="3" topLeftCell="A4" activePane="bottomLeft" state="frozen"/>
      <selection pane="bottomLeft" activeCell="A4" sqref="A4"/>
    </sheetView>
  </sheetViews>
  <sheetFormatPr baseColWidth="10" defaultRowHeight="12.75" x14ac:dyDescent="0.2"/>
  <cols>
    <col min="1" max="1" width="10.5703125" style="1" customWidth="1"/>
    <col min="2" max="2" width="39.42578125" bestFit="1" customWidth="1"/>
    <col min="3" max="3" width="11.42578125" style="1" customWidth="1"/>
    <col min="4" max="4" width="7.85546875" style="1" customWidth="1"/>
    <col min="5" max="5" width="1.85546875" style="5" customWidth="1"/>
    <col min="6" max="6" width="8" style="3" customWidth="1"/>
    <col min="7" max="7" width="75.42578125" bestFit="1" customWidth="1"/>
  </cols>
  <sheetData>
    <row r="1" spans="1:7" ht="24" thickBot="1" x14ac:dyDescent="0.4">
      <c r="A1" s="9" t="s">
        <v>451</v>
      </c>
      <c r="B1" s="8"/>
      <c r="C1" s="11"/>
      <c r="D1" s="7"/>
      <c r="E1" s="10"/>
      <c r="F1" s="9"/>
      <c r="G1" s="9"/>
    </row>
    <row r="2" spans="1:7" x14ac:dyDescent="0.2">
      <c r="A2" s="15" t="s">
        <v>374</v>
      </c>
      <c r="B2" s="4" t="s">
        <v>0</v>
      </c>
      <c r="C2" s="17" t="s">
        <v>1</v>
      </c>
      <c r="D2" s="6" t="s">
        <v>374</v>
      </c>
      <c r="E2" s="14"/>
      <c r="F2" s="20" t="s">
        <v>319</v>
      </c>
      <c r="G2" s="21"/>
    </row>
    <row r="3" spans="1:7" ht="13.5" thickBot="1" x14ac:dyDescent="0.25">
      <c r="A3" s="16"/>
      <c r="B3" s="12"/>
      <c r="C3" s="18"/>
      <c r="D3" s="19"/>
      <c r="E3" s="13"/>
      <c r="F3" s="22"/>
      <c r="G3" s="23"/>
    </row>
    <row r="4" spans="1:7" ht="12.95" customHeight="1" x14ac:dyDescent="0.2">
      <c r="A4" s="100"/>
      <c r="B4" s="103"/>
      <c r="C4" s="104"/>
      <c r="D4" s="105"/>
      <c r="E4" s="106"/>
      <c r="F4" s="107" t="s">
        <v>1182</v>
      </c>
      <c r="G4" s="110" t="s">
        <v>1593</v>
      </c>
    </row>
    <row r="5" spans="1:7" ht="12.95" customHeight="1" x14ac:dyDescent="0.2">
      <c r="A5" s="101"/>
      <c r="B5" s="103"/>
      <c r="C5" s="104"/>
      <c r="D5" s="105"/>
      <c r="E5" s="106"/>
      <c r="F5" s="97" t="s">
        <v>1183</v>
      </c>
      <c r="G5" s="47" t="s">
        <v>1594</v>
      </c>
    </row>
    <row r="6" spans="1:7" ht="12.95" customHeight="1" x14ac:dyDescent="0.2">
      <c r="A6" s="101"/>
      <c r="B6" s="64"/>
      <c r="C6" s="65"/>
      <c r="D6" s="66"/>
      <c r="E6" s="67"/>
      <c r="F6" s="97" t="s">
        <v>1191</v>
      </c>
      <c r="G6" s="47" t="s">
        <v>1602</v>
      </c>
    </row>
    <row r="7" spans="1:7" ht="12.95" customHeight="1" x14ac:dyDescent="0.2">
      <c r="A7" s="101"/>
      <c r="B7" s="64"/>
      <c r="C7" s="65"/>
      <c r="D7" s="66"/>
      <c r="E7" s="67"/>
      <c r="F7" s="97" t="s">
        <v>1184</v>
      </c>
      <c r="G7" s="47" t="s">
        <v>1595</v>
      </c>
    </row>
    <row r="8" spans="1:7" ht="12.95" customHeight="1" x14ac:dyDescent="0.2">
      <c r="A8" s="101"/>
      <c r="B8" s="64"/>
      <c r="C8" s="65"/>
      <c r="D8" s="66"/>
      <c r="E8" s="67"/>
      <c r="F8" s="97" t="s">
        <v>1186</v>
      </c>
      <c r="G8" s="47" t="s">
        <v>1597</v>
      </c>
    </row>
    <row r="9" spans="1:7" ht="12.95" customHeight="1" x14ac:dyDescent="0.2">
      <c r="A9" s="101"/>
      <c r="B9" s="64"/>
      <c r="C9" s="65"/>
      <c r="D9" s="66"/>
      <c r="E9" s="67"/>
      <c r="F9" s="97" t="s">
        <v>1193</v>
      </c>
      <c r="G9" s="47" t="s">
        <v>1604</v>
      </c>
    </row>
    <row r="10" spans="1:7" ht="14.25" customHeight="1" x14ac:dyDescent="0.2">
      <c r="A10" s="101"/>
      <c r="B10" s="64"/>
      <c r="C10" s="65"/>
      <c r="D10" s="66"/>
      <c r="E10" s="67"/>
      <c r="F10" s="97" t="s">
        <v>1190</v>
      </c>
      <c r="G10" s="47" t="s">
        <v>1601</v>
      </c>
    </row>
    <row r="11" spans="1:7" ht="12.95" customHeight="1" x14ac:dyDescent="0.2">
      <c r="A11" s="58" t="s">
        <v>382</v>
      </c>
      <c r="B11" s="44" t="s">
        <v>3</v>
      </c>
      <c r="C11" s="36" t="s">
        <v>334</v>
      </c>
      <c r="D11" s="45">
        <v>14</v>
      </c>
      <c r="E11" s="38" t="s">
        <v>516</v>
      </c>
      <c r="F11" s="33" t="s">
        <v>527</v>
      </c>
      <c r="G11" s="41" t="s">
        <v>570</v>
      </c>
    </row>
    <row r="12" spans="1:7" ht="12.95" customHeight="1" x14ac:dyDescent="0.2">
      <c r="A12" s="57" t="s">
        <v>383</v>
      </c>
      <c r="B12" s="35" t="s">
        <v>3</v>
      </c>
      <c r="C12" s="42" t="s">
        <v>335</v>
      </c>
      <c r="D12" s="37">
        <v>14</v>
      </c>
      <c r="E12" s="43" t="s">
        <v>520</v>
      </c>
      <c r="F12" s="33" t="s">
        <v>2</v>
      </c>
      <c r="G12" s="41" t="s">
        <v>571</v>
      </c>
    </row>
    <row r="13" spans="1:7" ht="12.95" customHeight="1" x14ac:dyDescent="0.2">
      <c r="A13" s="57">
        <v>14</v>
      </c>
      <c r="B13" s="35" t="s">
        <v>3</v>
      </c>
      <c r="C13" s="42" t="s">
        <v>336</v>
      </c>
      <c r="D13" s="37">
        <v>14</v>
      </c>
      <c r="E13" s="43"/>
      <c r="F13" s="33" t="s">
        <v>4</v>
      </c>
      <c r="G13" s="41" t="s">
        <v>569</v>
      </c>
    </row>
    <row r="14" spans="1:7" ht="12.95" customHeight="1" x14ac:dyDescent="0.2">
      <c r="A14" s="57">
        <v>15</v>
      </c>
      <c r="B14" s="35" t="s">
        <v>3</v>
      </c>
      <c r="C14" s="42" t="s">
        <v>337</v>
      </c>
      <c r="D14" s="37">
        <v>15</v>
      </c>
      <c r="E14" s="43"/>
      <c r="F14" s="33" t="s">
        <v>5</v>
      </c>
      <c r="G14" s="41" t="s">
        <v>572</v>
      </c>
    </row>
    <row r="15" spans="1:7" ht="12.95" customHeight="1" x14ac:dyDescent="0.2">
      <c r="A15" s="57">
        <v>16</v>
      </c>
      <c r="B15" s="35" t="s">
        <v>3</v>
      </c>
      <c r="C15" s="42" t="s">
        <v>338</v>
      </c>
      <c r="D15" s="37">
        <v>16</v>
      </c>
      <c r="E15" s="43"/>
      <c r="F15" s="33" t="s">
        <v>6</v>
      </c>
      <c r="G15" s="41" t="s">
        <v>573</v>
      </c>
    </row>
    <row r="16" spans="1:7" ht="12.95" customHeight="1" x14ac:dyDescent="0.2">
      <c r="A16" s="57">
        <v>17</v>
      </c>
      <c r="B16" s="35" t="s">
        <v>3</v>
      </c>
      <c r="C16" s="42" t="s">
        <v>339</v>
      </c>
      <c r="D16" s="37">
        <v>17</v>
      </c>
      <c r="E16" s="43"/>
      <c r="F16" s="33" t="s">
        <v>7</v>
      </c>
      <c r="G16" s="41" t="s">
        <v>574</v>
      </c>
    </row>
    <row r="17" spans="1:8" ht="12.95" customHeight="1" x14ac:dyDescent="0.2">
      <c r="A17" s="57">
        <v>18</v>
      </c>
      <c r="B17" s="35" t="s">
        <v>3</v>
      </c>
      <c r="C17" s="42" t="s">
        <v>340</v>
      </c>
      <c r="D17" s="37">
        <v>18</v>
      </c>
      <c r="E17" s="43"/>
      <c r="F17" s="33" t="s">
        <v>8</v>
      </c>
      <c r="G17" s="41" t="s">
        <v>575</v>
      </c>
    </row>
    <row r="18" spans="1:8" ht="12.95" customHeight="1" x14ac:dyDescent="0.2">
      <c r="A18" s="101"/>
      <c r="B18" s="64"/>
      <c r="C18" s="65"/>
      <c r="D18" s="66"/>
      <c r="E18" s="67"/>
      <c r="F18" s="97" t="s">
        <v>1192</v>
      </c>
      <c r="G18" s="47" t="s">
        <v>1603</v>
      </c>
    </row>
    <row r="19" spans="1:8" ht="12.95" customHeight="1" x14ac:dyDescent="0.2">
      <c r="A19" s="101"/>
      <c r="B19" s="64"/>
      <c r="C19" s="65"/>
      <c r="D19" s="66"/>
      <c r="E19" s="67"/>
      <c r="F19" s="97" t="s">
        <v>1200</v>
      </c>
      <c r="G19" s="47" t="s">
        <v>1611</v>
      </c>
    </row>
    <row r="20" spans="1:8" ht="12.95" customHeight="1" x14ac:dyDescent="0.2">
      <c r="A20" s="57">
        <v>231</v>
      </c>
      <c r="B20" s="35" t="s">
        <v>3</v>
      </c>
      <c r="C20" s="42" t="s">
        <v>341</v>
      </c>
      <c r="D20" s="37">
        <v>231</v>
      </c>
      <c r="E20" s="43"/>
      <c r="F20" s="33" t="s">
        <v>9</v>
      </c>
      <c r="G20" s="41" t="s">
        <v>737</v>
      </c>
    </row>
    <row r="21" spans="1:8" ht="12.95" customHeight="1" x14ac:dyDescent="0.2">
      <c r="A21" s="57">
        <v>232</v>
      </c>
      <c r="B21" s="35" t="s">
        <v>3</v>
      </c>
      <c r="C21" s="42" t="s">
        <v>342</v>
      </c>
      <c r="D21" s="37">
        <v>232</v>
      </c>
      <c r="E21" s="43"/>
      <c r="F21" s="33" t="s">
        <v>10</v>
      </c>
      <c r="G21" s="41" t="s">
        <v>738</v>
      </c>
    </row>
    <row r="22" spans="1:8" ht="12.95" customHeight="1" x14ac:dyDescent="0.2">
      <c r="A22" s="57">
        <v>234</v>
      </c>
      <c r="B22" s="35" t="s">
        <v>3</v>
      </c>
      <c r="C22" s="42" t="s">
        <v>452</v>
      </c>
      <c r="D22" s="37">
        <v>234</v>
      </c>
      <c r="E22" s="43"/>
      <c r="F22" s="33" t="s">
        <v>423</v>
      </c>
      <c r="G22" s="41" t="s">
        <v>739</v>
      </c>
      <c r="H22" s="2"/>
    </row>
    <row r="23" spans="1:8" ht="12.95" customHeight="1" x14ac:dyDescent="0.2">
      <c r="A23" s="57">
        <v>235</v>
      </c>
      <c r="B23" s="35" t="s">
        <v>3</v>
      </c>
      <c r="C23" s="42" t="s">
        <v>453</v>
      </c>
      <c r="D23" s="37">
        <v>235</v>
      </c>
      <c r="E23" s="43"/>
      <c r="F23" s="33" t="s">
        <v>424</v>
      </c>
      <c r="G23" s="41" t="s">
        <v>740</v>
      </c>
    </row>
    <row r="24" spans="1:8" ht="12.95" customHeight="1" x14ac:dyDescent="0.2">
      <c r="A24" s="58" t="s">
        <v>877</v>
      </c>
      <c r="B24" s="35" t="s">
        <v>3</v>
      </c>
      <c r="C24" s="42" t="s">
        <v>367</v>
      </c>
      <c r="D24" s="37">
        <v>236</v>
      </c>
      <c r="E24" s="38" t="s">
        <v>516</v>
      </c>
      <c r="F24" s="33" t="s">
        <v>11</v>
      </c>
      <c r="G24" s="41" t="s">
        <v>741</v>
      </c>
    </row>
    <row r="25" spans="1:8" ht="12.95" customHeight="1" x14ac:dyDescent="0.2">
      <c r="A25" s="58" t="s">
        <v>873</v>
      </c>
      <c r="B25" s="35" t="s">
        <v>3</v>
      </c>
      <c r="C25" s="36" t="s">
        <v>874</v>
      </c>
      <c r="D25" s="37">
        <v>238</v>
      </c>
      <c r="E25" s="43"/>
      <c r="F25" s="33" t="s">
        <v>875</v>
      </c>
      <c r="G25" s="34" t="s">
        <v>876</v>
      </c>
    </row>
    <row r="26" spans="1:8" ht="12.95" customHeight="1" x14ac:dyDescent="0.2">
      <c r="A26" s="101"/>
      <c r="B26" s="64"/>
      <c r="C26" s="65"/>
      <c r="D26" s="66"/>
      <c r="E26" s="67"/>
      <c r="F26" s="97" t="s">
        <v>875</v>
      </c>
      <c r="G26" s="47" t="s">
        <v>1613</v>
      </c>
    </row>
    <row r="27" spans="1:8" ht="12.95" customHeight="1" x14ac:dyDescent="0.2">
      <c r="A27" s="101"/>
      <c r="B27" s="64"/>
      <c r="C27" s="65"/>
      <c r="D27" s="66"/>
      <c r="E27" s="67"/>
      <c r="F27" s="97" t="s">
        <v>1204</v>
      </c>
      <c r="G27" s="47" t="s">
        <v>876</v>
      </c>
    </row>
    <row r="28" spans="1:8" ht="12.95" customHeight="1" x14ac:dyDescent="0.2">
      <c r="A28" s="101"/>
      <c r="B28" s="64"/>
      <c r="C28" s="65"/>
      <c r="D28" s="66"/>
      <c r="E28" s="67"/>
      <c r="F28" s="97" t="s">
        <v>1201</v>
      </c>
      <c r="G28" s="47" t="s">
        <v>1612</v>
      </c>
    </row>
    <row r="29" spans="1:8" ht="12.95" customHeight="1" x14ac:dyDescent="0.2">
      <c r="A29" s="101"/>
      <c r="B29" s="64"/>
      <c r="C29" s="65"/>
      <c r="D29" s="66"/>
      <c r="E29" s="67"/>
      <c r="F29" s="97" t="s">
        <v>1216</v>
      </c>
      <c r="G29" s="47" t="s">
        <v>1627</v>
      </c>
    </row>
    <row r="30" spans="1:8" ht="12.95" customHeight="1" x14ac:dyDescent="0.2">
      <c r="A30" s="101"/>
      <c r="B30" s="64"/>
      <c r="C30" s="65"/>
      <c r="D30" s="66"/>
      <c r="E30" s="67"/>
      <c r="F30" s="97" t="s">
        <v>1217</v>
      </c>
      <c r="G30" s="47" t="s">
        <v>1629</v>
      </c>
    </row>
    <row r="31" spans="1:8" ht="12.95" customHeight="1" x14ac:dyDescent="0.2">
      <c r="A31" s="57" t="s">
        <v>384</v>
      </c>
      <c r="B31" s="35" t="s">
        <v>3</v>
      </c>
      <c r="C31" s="42" t="s">
        <v>343</v>
      </c>
      <c r="D31" s="37">
        <v>130</v>
      </c>
      <c r="E31" s="38" t="s">
        <v>516</v>
      </c>
      <c r="F31" s="33" t="s">
        <v>12</v>
      </c>
      <c r="G31" s="41" t="s">
        <v>687</v>
      </c>
    </row>
    <row r="32" spans="1:8" ht="12.95" customHeight="1" x14ac:dyDescent="0.2">
      <c r="A32" s="57">
        <v>130</v>
      </c>
      <c r="B32" s="35" t="s">
        <v>3</v>
      </c>
      <c r="C32" s="42" t="s">
        <v>344</v>
      </c>
      <c r="D32" s="37">
        <v>130</v>
      </c>
      <c r="E32" s="43"/>
      <c r="F32" s="33" t="s">
        <v>13</v>
      </c>
      <c r="G32" s="41" t="s">
        <v>686</v>
      </c>
    </row>
    <row r="33" spans="1:7" ht="12.95" customHeight="1" x14ac:dyDescent="0.2">
      <c r="A33" s="57" t="s">
        <v>385</v>
      </c>
      <c r="B33" s="35" t="s">
        <v>3</v>
      </c>
      <c r="C33" s="42" t="s">
        <v>345</v>
      </c>
      <c r="D33" s="37">
        <v>130</v>
      </c>
      <c r="E33" s="38" t="s">
        <v>520</v>
      </c>
      <c r="F33" s="33" t="s">
        <v>14</v>
      </c>
      <c r="G33" s="41" t="s">
        <v>688</v>
      </c>
    </row>
    <row r="34" spans="1:7" ht="12.95" customHeight="1" x14ac:dyDescent="0.2">
      <c r="A34" s="57">
        <v>131</v>
      </c>
      <c r="B34" s="35" t="s">
        <v>3</v>
      </c>
      <c r="C34" s="42" t="s">
        <v>346</v>
      </c>
      <c r="D34" s="37">
        <v>131</v>
      </c>
      <c r="E34" s="43"/>
      <c r="F34" s="33" t="s">
        <v>15</v>
      </c>
      <c r="G34" s="41" t="s">
        <v>689</v>
      </c>
    </row>
    <row r="35" spans="1:7" ht="12.95" customHeight="1" x14ac:dyDescent="0.2">
      <c r="A35" s="57">
        <v>132</v>
      </c>
      <c r="B35" s="35" t="s">
        <v>3</v>
      </c>
      <c r="C35" s="42" t="s">
        <v>454</v>
      </c>
      <c r="D35" s="37">
        <v>132</v>
      </c>
      <c r="E35" s="43"/>
      <c r="F35" s="33" t="s">
        <v>427</v>
      </c>
      <c r="G35" s="41" t="s">
        <v>690</v>
      </c>
    </row>
    <row r="36" spans="1:7" ht="12.75" customHeight="1" x14ac:dyDescent="0.2">
      <c r="A36" s="57" t="s">
        <v>455</v>
      </c>
      <c r="B36" s="35" t="s">
        <v>3</v>
      </c>
      <c r="C36" s="42" t="s">
        <v>456</v>
      </c>
      <c r="D36" s="37">
        <v>132</v>
      </c>
      <c r="E36" s="38" t="s">
        <v>516</v>
      </c>
      <c r="F36" s="33" t="s">
        <v>425</v>
      </c>
      <c r="G36" s="41" t="s">
        <v>691</v>
      </c>
    </row>
    <row r="37" spans="1:7" ht="12.95" customHeight="1" x14ac:dyDescent="0.2">
      <c r="A37" s="57">
        <v>133</v>
      </c>
      <c r="B37" s="35" t="s">
        <v>3</v>
      </c>
      <c r="C37" s="42" t="s">
        <v>457</v>
      </c>
      <c r="D37" s="37">
        <v>133</v>
      </c>
      <c r="E37" s="43"/>
      <c r="F37" s="33" t="s">
        <v>426</v>
      </c>
      <c r="G37" s="41" t="s">
        <v>692</v>
      </c>
    </row>
    <row r="38" spans="1:7" ht="12.95" customHeight="1" x14ac:dyDescent="0.2">
      <c r="A38" s="57" t="s">
        <v>386</v>
      </c>
      <c r="B38" s="35" t="s">
        <v>3</v>
      </c>
      <c r="C38" s="42" t="s">
        <v>347</v>
      </c>
      <c r="D38" s="37">
        <v>133</v>
      </c>
      <c r="E38" s="38" t="s">
        <v>516</v>
      </c>
      <c r="F38" s="33" t="s">
        <v>16</v>
      </c>
      <c r="G38" s="41" t="s">
        <v>693</v>
      </c>
    </row>
    <row r="39" spans="1:7" ht="12.95" customHeight="1" x14ac:dyDescent="0.2">
      <c r="A39" s="57">
        <v>134</v>
      </c>
      <c r="B39" s="35" t="s">
        <v>3</v>
      </c>
      <c r="C39" s="42" t="s">
        <v>458</v>
      </c>
      <c r="D39" s="37">
        <v>134</v>
      </c>
      <c r="E39" s="43"/>
      <c r="F39" s="33" t="s">
        <v>428</v>
      </c>
      <c r="G39" s="41" t="s">
        <v>694</v>
      </c>
    </row>
    <row r="40" spans="1:7" ht="12.95" customHeight="1" x14ac:dyDescent="0.2">
      <c r="A40" s="57" t="s">
        <v>459</v>
      </c>
      <c r="B40" s="35" t="s">
        <v>3</v>
      </c>
      <c r="C40" s="42" t="s">
        <v>460</v>
      </c>
      <c r="D40" s="37">
        <v>134</v>
      </c>
      <c r="E40" s="38" t="s">
        <v>516</v>
      </c>
      <c r="F40" s="33" t="s">
        <v>429</v>
      </c>
      <c r="G40" s="41" t="s">
        <v>695</v>
      </c>
    </row>
    <row r="41" spans="1:7" ht="12.95" customHeight="1" x14ac:dyDescent="0.2">
      <c r="A41" s="58">
        <v>135</v>
      </c>
      <c r="B41" s="44" t="s">
        <v>3</v>
      </c>
      <c r="C41" s="36" t="s">
        <v>504</v>
      </c>
      <c r="D41" s="45">
        <v>135</v>
      </c>
      <c r="E41" s="38"/>
      <c r="F41" s="33" t="s">
        <v>430</v>
      </c>
      <c r="G41" s="41" t="s">
        <v>696</v>
      </c>
    </row>
    <row r="42" spans="1:7" ht="12.95" customHeight="1" x14ac:dyDescent="0.2">
      <c r="A42" s="101"/>
      <c r="B42" s="64"/>
      <c r="C42" s="65"/>
      <c r="D42" s="66"/>
      <c r="E42" s="67"/>
      <c r="F42" s="97" t="s">
        <v>430</v>
      </c>
      <c r="G42" s="47" t="s">
        <v>696</v>
      </c>
    </row>
    <row r="43" spans="1:7" ht="12.95" customHeight="1" x14ac:dyDescent="0.2">
      <c r="A43" s="101"/>
      <c r="B43" s="64"/>
      <c r="C43" s="65"/>
      <c r="D43" s="66"/>
      <c r="E43" s="67"/>
      <c r="F43" s="97" t="s">
        <v>1209</v>
      </c>
      <c r="G43" s="47" t="s">
        <v>1620</v>
      </c>
    </row>
    <row r="44" spans="1:7" ht="12.95" customHeight="1" x14ac:dyDescent="0.2">
      <c r="A44" s="101"/>
      <c r="B44" s="64"/>
      <c r="C44" s="65"/>
      <c r="D44" s="66"/>
      <c r="E44" s="67"/>
      <c r="F44" s="97" t="s">
        <v>1188</v>
      </c>
      <c r="G44" s="47" t="s">
        <v>1599</v>
      </c>
    </row>
    <row r="45" spans="1:7" ht="12.95" customHeight="1" x14ac:dyDescent="0.2">
      <c r="A45" s="101"/>
      <c r="B45" s="64"/>
      <c r="C45" s="65"/>
      <c r="D45" s="66"/>
      <c r="E45" s="67"/>
      <c r="F45" s="97" t="s">
        <v>1224</v>
      </c>
      <c r="G45" s="47" t="s">
        <v>1636</v>
      </c>
    </row>
    <row r="46" spans="1:7" ht="12.95" customHeight="1" x14ac:dyDescent="0.2">
      <c r="A46" s="101"/>
      <c r="B46" s="64"/>
      <c r="C46" s="65"/>
      <c r="D46" s="66"/>
      <c r="E46" s="67"/>
      <c r="F46" s="97" t="s">
        <v>1225</v>
      </c>
      <c r="G46" s="47" t="s">
        <v>1637</v>
      </c>
    </row>
    <row r="47" spans="1:7" ht="12.95" customHeight="1" x14ac:dyDescent="0.2">
      <c r="A47" s="101"/>
      <c r="B47" s="64"/>
      <c r="C47" s="65"/>
      <c r="D47" s="66"/>
      <c r="E47" s="67"/>
      <c r="F47" s="97" t="s">
        <v>1226</v>
      </c>
      <c r="G47" s="47" t="s">
        <v>1638</v>
      </c>
    </row>
    <row r="48" spans="1:7" ht="12.95" customHeight="1" x14ac:dyDescent="0.2">
      <c r="A48" s="101"/>
      <c r="B48" s="64"/>
      <c r="C48" s="65"/>
      <c r="D48" s="66"/>
      <c r="E48" s="67"/>
      <c r="F48" s="97" t="s">
        <v>1194</v>
      </c>
      <c r="G48" s="47" t="s">
        <v>1605</v>
      </c>
    </row>
    <row r="49" spans="1:7" ht="12.95" customHeight="1" x14ac:dyDescent="0.2">
      <c r="A49" s="101"/>
      <c r="B49" s="64"/>
      <c r="C49" s="65"/>
      <c r="D49" s="66"/>
      <c r="E49" s="67"/>
      <c r="F49" s="97" t="s">
        <v>1210</v>
      </c>
      <c r="G49" s="47" t="s">
        <v>1621</v>
      </c>
    </row>
    <row r="50" spans="1:7" ht="12.95" customHeight="1" x14ac:dyDescent="0.2">
      <c r="A50" s="101"/>
      <c r="B50" s="64"/>
      <c r="C50" s="65"/>
      <c r="D50" s="66"/>
      <c r="E50" s="67"/>
      <c r="F50" s="97" t="s">
        <v>1218</v>
      </c>
      <c r="G50" s="47" t="s">
        <v>1630</v>
      </c>
    </row>
    <row r="51" spans="1:7" ht="12.95" customHeight="1" x14ac:dyDescent="0.2">
      <c r="A51" s="57">
        <v>220</v>
      </c>
      <c r="B51" s="35" t="s">
        <v>18</v>
      </c>
      <c r="C51" s="42" t="s">
        <v>348</v>
      </c>
      <c r="D51" s="37">
        <v>220</v>
      </c>
      <c r="E51" s="43"/>
      <c r="F51" s="33" t="s">
        <v>17</v>
      </c>
      <c r="G51" s="41" t="s">
        <v>719</v>
      </c>
    </row>
    <row r="52" spans="1:7" ht="12.95" customHeight="1" x14ac:dyDescent="0.2">
      <c r="A52" s="57">
        <v>221</v>
      </c>
      <c r="B52" s="35" t="s">
        <v>18</v>
      </c>
      <c r="C52" s="42" t="s">
        <v>349</v>
      </c>
      <c r="D52" s="37">
        <v>221</v>
      </c>
      <c r="E52" s="43"/>
      <c r="F52" s="33" t="s">
        <v>19</v>
      </c>
      <c r="G52" s="41" t="s">
        <v>720</v>
      </c>
    </row>
    <row r="53" spans="1:7" ht="12.95" customHeight="1" x14ac:dyDescent="0.2">
      <c r="A53" s="57" t="s">
        <v>387</v>
      </c>
      <c r="B53" s="35" t="s">
        <v>18</v>
      </c>
      <c r="C53" s="42" t="s">
        <v>350</v>
      </c>
      <c r="D53" s="37">
        <v>221</v>
      </c>
      <c r="E53" s="43" t="s">
        <v>516</v>
      </c>
      <c r="F53" s="33" t="s">
        <v>20</v>
      </c>
      <c r="G53" s="41" t="s">
        <v>721</v>
      </c>
    </row>
    <row r="54" spans="1:7" ht="12.95" customHeight="1" x14ac:dyDescent="0.2">
      <c r="A54" s="57">
        <v>222</v>
      </c>
      <c r="B54" s="35" t="s">
        <v>18</v>
      </c>
      <c r="C54" s="42" t="s">
        <v>351</v>
      </c>
      <c r="D54" s="37">
        <v>222</v>
      </c>
      <c r="E54" s="43"/>
      <c r="F54" s="33" t="s">
        <v>21</v>
      </c>
      <c r="G54" s="41" t="s">
        <v>722</v>
      </c>
    </row>
    <row r="55" spans="1:7" ht="12.95" customHeight="1" x14ac:dyDescent="0.2">
      <c r="A55" s="57">
        <v>223</v>
      </c>
      <c r="B55" s="35" t="s">
        <v>18</v>
      </c>
      <c r="C55" s="42" t="s">
        <v>334</v>
      </c>
      <c r="D55" s="37">
        <v>223</v>
      </c>
      <c r="E55" s="43"/>
      <c r="F55" s="33" t="s">
        <v>22</v>
      </c>
      <c r="G55" s="41" t="s">
        <v>723</v>
      </c>
    </row>
    <row r="56" spans="1:7" ht="12.95" customHeight="1" x14ac:dyDescent="0.2">
      <c r="A56" s="57" t="s">
        <v>388</v>
      </c>
      <c r="B56" s="35" t="s">
        <v>18</v>
      </c>
      <c r="C56" s="42" t="s">
        <v>352</v>
      </c>
      <c r="D56" s="37">
        <v>223</v>
      </c>
      <c r="E56" s="43" t="s">
        <v>516</v>
      </c>
      <c r="F56" s="33" t="s">
        <v>23</v>
      </c>
      <c r="G56" s="41" t="s">
        <v>724</v>
      </c>
    </row>
    <row r="57" spans="1:7" ht="12.95" customHeight="1" x14ac:dyDescent="0.2">
      <c r="A57" s="57">
        <v>224</v>
      </c>
      <c r="B57" s="35" t="s">
        <v>18</v>
      </c>
      <c r="C57" s="42" t="s">
        <v>335</v>
      </c>
      <c r="D57" s="37">
        <v>224</v>
      </c>
      <c r="E57" s="43"/>
      <c r="F57" s="33" t="s">
        <v>24</v>
      </c>
      <c r="G57" s="41" t="s">
        <v>725</v>
      </c>
    </row>
    <row r="58" spans="1:7" ht="12.95" customHeight="1" x14ac:dyDescent="0.2">
      <c r="A58" s="57">
        <v>225</v>
      </c>
      <c r="B58" s="35" t="s">
        <v>18</v>
      </c>
      <c r="C58" s="42" t="s">
        <v>336</v>
      </c>
      <c r="D58" s="37">
        <v>225</v>
      </c>
      <c r="E58" s="43"/>
      <c r="F58" s="33" t="s">
        <v>25</v>
      </c>
      <c r="G58" s="41" t="s">
        <v>726</v>
      </c>
    </row>
    <row r="59" spans="1:7" ht="12.95" customHeight="1" x14ac:dyDescent="0.2">
      <c r="A59" s="57" t="s">
        <v>389</v>
      </c>
      <c r="B59" s="35" t="s">
        <v>18</v>
      </c>
      <c r="C59" s="42" t="s">
        <v>353</v>
      </c>
      <c r="D59" s="37">
        <v>225</v>
      </c>
      <c r="E59" s="43" t="s">
        <v>516</v>
      </c>
      <c r="F59" s="33" t="s">
        <v>26</v>
      </c>
      <c r="G59" s="41" t="s">
        <v>727</v>
      </c>
    </row>
    <row r="60" spans="1:7" ht="12.95" customHeight="1" x14ac:dyDescent="0.2">
      <c r="A60" s="57">
        <v>226</v>
      </c>
      <c r="B60" s="35" t="s">
        <v>18</v>
      </c>
      <c r="C60" s="42" t="s">
        <v>337</v>
      </c>
      <c r="D60" s="37">
        <v>226</v>
      </c>
      <c r="E60" s="43"/>
      <c r="F60" s="33" t="s">
        <v>27</v>
      </c>
      <c r="G60" s="41" t="s">
        <v>728</v>
      </c>
    </row>
    <row r="61" spans="1:7" ht="12.95" customHeight="1" x14ac:dyDescent="0.2">
      <c r="A61" s="57" t="s">
        <v>390</v>
      </c>
      <c r="B61" s="35" t="s">
        <v>18</v>
      </c>
      <c r="C61" s="42" t="s">
        <v>354</v>
      </c>
      <c r="D61" s="37">
        <v>226</v>
      </c>
      <c r="E61" s="43" t="s">
        <v>516</v>
      </c>
      <c r="F61" s="33" t="s">
        <v>28</v>
      </c>
      <c r="G61" s="41" t="s">
        <v>729</v>
      </c>
    </row>
    <row r="62" spans="1:7" ht="12.95" customHeight="1" x14ac:dyDescent="0.2">
      <c r="A62" s="57">
        <v>227</v>
      </c>
      <c r="B62" s="35" t="s">
        <v>18</v>
      </c>
      <c r="C62" s="42" t="s">
        <v>338</v>
      </c>
      <c r="D62" s="37">
        <v>227</v>
      </c>
      <c r="E62" s="43"/>
      <c r="F62" s="33" t="s">
        <v>29</v>
      </c>
      <c r="G62" s="41" t="s">
        <v>730</v>
      </c>
    </row>
    <row r="63" spans="1:7" ht="12.95" customHeight="1" x14ac:dyDescent="0.2">
      <c r="A63" s="57" t="s">
        <v>391</v>
      </c>
      <c r="B63" s="35" t="s">
        <v>18</v>
      </c>
      <c r="C63" s="42" t="s">
        <v>355</v>
      </c>
      <c r="D63" s="37">
        <v>227</v>
      </c>
      <c r="E63" s="43" t="s">
        <v>516</v>
      </c>
      <c r="F63" s="33" t="s">
        <v>30</v>
      </c>
      <c r="G63" s="41" t="s">
        <v>731</v>
      </c>
    </row>
    <row r="64" spans="1:7" ht="12.95" customHeight="1" x14ac:dyDescent="0.2">
      <c r="A64" s="57" t="s">
        <v>392</v>
      </c>
      <c r="B64" s="35" t="s">
        <v>18</v>
      </c>
      <c r="C64" s="42" t="s">
        <v>356</v>
      </c>
      <c r="D64" s="37">
        <v>227</v>
      </c>
      <c r="E64" s="43" t="s">
        <v>520</v>
      </c>
      <c r="F64" s="33" t="s">
        <v>31</v>
      </c>
      <c r="G64" s="41" t="s">
        <v>732</v>
      </c>
    </row>
    <row r="65" spans="1:7" ht="12.95" customHeight="1" x14ac:dyDescent="0.2">
      <c r="A65" s="57">
        <v>228</v>
      </c>
      <c r="B65" s="35" t="s">
        <v>18</v>
      </c>
      <c r="C65" s="42" t="s">
        <v>339</v>
      </c>
      <c r="D65" s="37">
        <v>228</v>
      </c>
      <c r="E65" s="43"/>
      <c r="F65" s="33" t="s">
        <v>32</v>
      </c>
      <c r="G65" s="41" t="s">
        <v>733</v>
      </c>
    </row>
    <row r="66" spans="1:7" ht="12.95" customHeight="1" x14ac:dyDescent="0.2">
      <c r="A66" s="57" t="s">
        <v>393</v>
      </c>
      <c r="B66" s="35" t="s">
        <v>18</v>
      </c>
      <c r="C66" s="42" t="s">
        <v>357</v>
      </c>
      <c r="D66" s="37">
        <v>228</v>
      </c>
      <c r="E66" s="43" t="s">
        <v>516</v>
      </c>
      <c r="F66" s="33" t="s">
        <v>33</v>
      </c>
      <c r="G66" s="41" t="s">
        <v>734</v>
      </c>
    </row>
    <row r="67" spans="1:7" ht="12.95" customHeight="1" x14ac:dyDescent="0.2">
      <c r="A67" s="57">
        <v>229</v>
      </c>
      <c r="B67" s="35" t="s">
        <v>18</v>
      </c>
      <c r="C67" s="42" t="s">
        <v>340</v>
      </c>
      <c r="D67" s="37">
        <v>229</v>
      </c>
      <c r="E67" s="43"/>
      <c r="F67" s="33" t="s">
        <v>434</v>
      </c>
      <c r="G67" s="41" t="s">
        <v>735</v>
      </c>
    </row>
    <row r="68" spans="1:7" ht="12.95" customHeight="1" x14ac:dyDescent="0.2">
      <c r="A68" s="57" t="s">
        <v>394</v>
      </c>
      <c r="B68" s="35" t="s">
        <v>18</v>
      </c>
      <c r="C68" s="42" t="s">
        <v>358</v>
      </c>
      <c r="D68" s="37">
        <v>229</v>
      </c>
      <c r="E68" s="43" t="s">
        <v>516</v>
      </c>
      <c r="F68" s="33" t="s">
        <v>34</v>
      </c>
      <c r="G68" s="41" t="s">
        <v>736</v>
      </c>
    </row>
    <row r="69" spans="1:7" ht="12.95" customHeight="1" x14ac:dyDescent="0.2">
      <c r="A69" s="101"/>
      <c r="B69" s="64"/>
      <c r="C69" s="65"/>
      <c r="D69" s="66"/>
      <c r="E69" s="67"/>
      <c r="F69" s="97" t="s">
        <v>34</v>
      </c>
      <c r="G69" s="47" t="s">
        <v>736</v>
      </c>
    </row>
    <row r="70" spans="1:7" ht="12.95" customHeight="1" x14ac:dyDescent="0.2">
      <c r="A70" s="101"/>
      <c r="B70" s="64"/>
      <c r="C70" s="65"/>
      <c r="D70" s="66"/>
      <c r="E70" s="67"/>
      <c r="F70" s="97" t="s">
        <v>1169</v>
      </c>
      <c r="G70" s="47" t="s">
        <v>1580</v>
      </c>
    </row>
    <row r="71" spans="1:7" ht="12.95" customHeight="1" x14ac:dyDescent="0.2">
      <c r="A71" s="101"/>
      <c r="B71" s="64"/>
      <c r="C71" s="65"/>
      <c r="D71" s="66"/>
      <c r="E71" s="67"/>
      <c r="F71" s="97" t="s">
        <v>1228</v>
      </c>
      <c r="G71" s="47" t="s">
        <v>1640</v>
      </c>
    </row>
    <row r="72" spans="1:7" ht="12.95" customHeight="1" x14ac:dyDescent="0.2">
      <c r="A72" s="57">
        <v>251</v>
      </c>
      <c r="B72" s="35" t="s">
        <v>3</v>
      </c>
      <c r="C72" s="42" t="s">
        <v>359</v>
      </c>
      <c r="D72" s="37">
        <v>251</v>
      </c>
      <c r="E72" s="43"/>
      <c r="F72" s="33" t="s">
        <v>35</v>
      </c>
      <c r="G72" s="41" t="s">
        <v>742</v>
      </c>
    </row>
    <row r="73" spans="1:7" ht="12.95" customHeight="1" x14ac:dyDescent="0.2">
      <c r="A73" s="57">
        <v>252</v>
      </c>
      <c r="B73" s="35" t="s">
        <v>3</v>
      </c>
      <c r="C73" s="42" t="s">
        <v>360</v>
      </c>
      <c r="D73" s="37">
        <v>252</v>
      </c>
      <c r="E73" s="43"/>
      <c r="F73" s="33" t="s">
        <v>36</v>
      </c>
      <c r="G73" s="41" t="s">
        <v>743</v>
      </c>
    </row>
    <row r="74" spans="1:7" ht="12.95" customHeight="1" x14ac:dyDescent="0.2">
      <c r="A74" s="57">
        <v>255</v>
      </c>
      <c r="B74" s="35" t="s">
        <v>3</v>
      </c>
      <c r="C74" s="42" t="s">
        <v>361</v>
      </c>
      <c r="D74" s="37">
        <v>255</v>
      </c>
      <c r="E74" s="43"/>
      <c r="F74" s="33" t="s">
        <v>37</v>
      </c>
      <c r="G74" s="41" t="s">
        <v>744</v>
      </c>
    </row>
    <row r="75" spans="1:7" ht="12.75" customHeight="1" x14ac:dyDescent="0.2">
      <c r="A75" s="57" t="s">
        <v>395</v>
      </c>
      <c r="B75" s="35" t="s">
        <v>3</v>
      </c>
      <c r="C75" s="42" t="s">
        <v>362</v>
      </c>
      <c r="D75" s="37">
        <v>256</v>
      </c>
      <c r="E75" s="43" t="s">
        <v>516</v>
      </c>
      <c r="F75" s="33" t="s">
        <v>38</v>
      </c>
      <c r="G75" s="41" t="s">
        <v>745</v>
      </c>
    </row>
    <row r="76" spans="1:7" ht="12.95" customHeight="1" x14ac:dyDescent="0.2">
      <c r="A76" s="58" t="s">
        <v>461</v>
      </c>
      <c r="B76" s="44" t="s">
        <v>3</v>
      </c>
      <c r="C76" s="36" t="s">
        <v>462</v>
      </c>
      <c r="D76" s="45">
        <v>257</v>
      </c>
      <c r="E76" s="38" t="s">
        <v>516</v>
      </c>
      <c r="F76" s="33" t="s">
        <v>435</v>
      </c>
      <c r="G76" s="41" t="s">
        <v>746</v>
      </c>
    </row>
    <row r="77" spans="1:7" ht="12.95" customHeight="1" x14ac:dyDescent="0.2">
      <c r="A77" s="58">
        <v>258</v>
      </c>
      <c r="B77" s="44" t="s">
        <v>3</v>
      </c>
      <c r="C77" s="36" t="s">
        <v>463</v>
      </c>
      <c r="D77" s="45">
        <v>258</v>
      </c>
      <c r="E77" s="38"/>
      <c r="F77" s="33" t="s">
        <v>436</v>
      </c>
      <c r="G77" s="41" t="s">
        <v>747</v>
      </c>
    </row>
    <row r="78" spans="1:7" ht="12.95" customHeight="1" x14ac:dyDescent="0.2">
      <c r="A78" s="101"/>
      <c r="B78" s="64"/>
      <c r="C78" s="65"/>
      <c r="D78" s="66"/>
      <c r="E78" s="67"/>
      <c r="F78" s="97" t="s">
        <v>436</v>
      </c>
      <c r="G78" s="47" t="s">
        <v>747</v>
      </c>
    </row>
    <row r="79" spans="1:7" ht="12.95" customHeight="1" x14ac:dyDescent="0.2">
      <c r="A79" s="101"/>
      <c r="B79" s="64"/>
      <c r="C79" s="65"/>
      <c r="D79" s="66"/>
      <c r="E79" s="67"/>
      <c r="F79" s="97" t="s">
        <v>1219</v>
      </c>
      <c r="G79" s="47" t="s">
        <v>1631</v>
      </c>
    </row>
    <row r="80" spans="1:7" ht="12.95" customHeight="1" x14ac:dyDescent="0.2">
      <c r="A80" s="101"/>
      <c r="B80" s="64"/>
      <c r="C80" s="65"/>
      <c r="D80" s="66"/>
      <c r="E80" s="67"/>
      <c r="F80" s="97" t="s">
        <v>1220</v>
      </c>
      <c r="G80" s="47" t="s">
        <v>1632</v>
      </c>
    </row>
    <row r="81" spans="1:7" ht="12.95" customHeight="1" x14ac:dyDescent="0.2">
      <c r="A81" s="101"/>
      <c r="B81" s="64"/>
      <c r="C81" s="65"/>
      <c r="D81" s="66"/>
      <c r="E81" s="67"/>
      <c r="F81" s="97" t="s">
        <v>1227</v>
      </c>
      <c r="G81" s="47" t="s">
        <v>1639</v>
      </c>
    </row>
    <row r="82" spans="1:7" ht="12.95" customHeight="1" x14ac:dyDescent="0.2">
      <c r="A82" s="58" t="s">
        <v>907</v>
      </c>
      <c r="B82" s="35" t="s">
        <v>3</v>
      </c>
      <c r="C82" s="36" t="s">
        <v>908</v>
      </c>
      <c r="D82" s="37">
        <v>253</v>
      </c>
      <c r="E82" s="43"/>
      <c r="F82" s="33" t="s">
        <v>909</v>
      </c>
      <c r="G82" s="34" t="s">
        <v>910</v>
      </c>
    </row>
    <row r="83" spans="1:7" ht="12.95" customHeight="1" x14ac:dyDescent="0.2">
      <c r="A83" s="101"/>
      <c r="B83" s="64"/>
      <c r="C83" s="65"/>
      <c r="D83" s="66"/>
      <c r="E83" s="67"/>
      <c r="F83" s="97" t="s">
        <v>1221</v>
      </c>
      <c r="G83" s="47" t="s">
        <v>1633</v>
      </c>
    </row>
    <row r="84" spans="1:7" ht="12.95" customHeight="1" x14ac:dyDescent="0.2">
      <c r="A84" s="58" t="s">
        <v>911</v>
      </c>
      <c r="B84" s="35" t="s">
        <v>3</v>
      </c>
      <c r="C84" s="36" t="s">
        <v>912</v>
      </c>
      <c r="D84" s="37">
        <v>254</v>
      </c>
      <c r="E84" s="43"/>
      <c r="F84" s="33" t="s">
        <v>914</v>
      </c>
      <c r="G84" s="34" t="s">
        <v>913</v>
      </c>
    </row>
    <row r="85" spans="1:7" ht="12.95" customHeight="1" x14ac:dyDescent="0.2">
      <c r="A85" s="58" t="s">
        <v>915</v>
      </c>
      <c r="B85" s="35" t="s">
        <v>3</v>
      </c>
      <c r="C85" s="36" t="s">
        <v>916</v>
      </c>
      <c r="D85" s="37">
        <v>257</v>
      </c>
      <c r="E85" s="43"/>
      <c r="F85" s="33" t="s">
        <v>917</v>
      </c>
      <c r="G85" s="34" t="s">
        <v>918</v>
      </c>
    </row>
    <row r="86" spans="1:7" ht="12.95" customHeight="1" x14ac:dyDescent="0.2">
      <c r="A86" s="101"/>
      <c r="B86" s="64"/>
      <c r="C86" s="65"/>
      <c r="D86" s="66"/>
      <c r="E86" s="67"/>
      <c r="F86" s="97" t="s">
        <v>917</v>
      </c>
      <c r="G86" s="47" t="s">
        <v>918</v>
      </c>
    </row>
    <row r="87" spans="1:7" ht="12.95" customHeight="1" x14ac:dyDescent="0.2">
      <c r="A87" s="101"/>
      <c r="B87" s="64"/>
      <c r="C87" s="65"/>
      <c r="D87" s="66"/>
      <c r="E87" s="67"/>
      <c r="F87" s="97" t="s">
        <v>1214</v>
      </c>
      <c r="G87" s="47" t="s">
        <v>1625</v>
      </c>
    </row>
    <row r="88" spans="1:7" ht="12.95" customHeight="1" x14ac:dyDescent="0.2">
      <c r="A88" s="101"/>
      <c r="B88" s="64"/>
      <c r="C88" s="65"/>
      <c r="D88" s="66"/>
      <c r="E88" s="67"/>
      <c r="F88" s="97" t="s">
        <v>1215</v>
      </c>
      <c r="G88" s="47" t="s">
        <v>1626</v>
      </c>
    </row>
    <row r="89" spans="1:7" ht="12.95" customHeight="1" x14ac:dyDescent="0.2">
      <c r="A89" s="101"/>
      <c r="B89" s="64"/>
      <c r="C89" s="65"/>
      <c r="D89" s="66"/>
      <c r="E89" s="67"/>
      <c r="F89" s="97" t="s">
        <v>1161</v>
      </c>
      <c r="G89" s="47" t="s">
        <v>1572</v>
      </c>
    </row>
    <row r="90" spans="1:7" ht="12.95" customHeight="1" x14ac:dyDescent="0.2">
      <c r="A90" s="101"/>
      <c r="B90" s="64"/>
      <c r="C90" s="65"/>
      <c r="D90" s="66"/>
      <c r="E90" s="67"/>
      <c r="F90" s="97" t="s">
        <v>1162</v>
      </c>
      <c r="G90" s="47" t="s">
        <v>1573</v>
      </c>
    </row>
    <row r="91" spans="1:7" ht="12.95" customHeight="1" x14ac:dyDescent="0.2">
      <c r="A91" s="101"/>
      <c r="B91" s="64"/>
      <c r="C91" s="65"/>
      <c r="D91" s="66"/>
      <c r="E91" s="67"/>
      <c r="F91" s="97" t="s">
        <v>1165</v>
      </c>
      <c r="G91" s="47" t="s">
        <v>1576</v>
      </c>
    </row>
    <row r="92" spans="1:7" ht="12.95" customHeight="1" x14ac:dyDescent="0.2">
      <c r="A92" s="101"/>
      <c r="B92" s="64"/>
      <c r="C92" s="65"/>
      <c r="D92" s="66"/>
      <c r="E92" s="67"/>
      <c r="F92" s="97" t="s">
        <v>1166</v>
      </c>
      <c r="G92" s="47" t="s">
        <v>1577</v>
      </c>
    </row>
    <row r="93" spans="1:7" ht="12.95" customHeight="1" x14ac:dyDescent="0.2">
      <c r="A93" s="101"/>
      <c r="B93" s="64"/>
      <c r="C93" s="65"/>
      <c r="D93" s="66"/>
      <c r="E93" s="67"/>
      <c r="F93" s="97" t="s">
        <v>1167</v>
      </c>
      <c r="G93" s="47" t="s">
        <v>1578</v>
      </c>
    </row>
    <row r="94" spans="1:7" ht="12.95" customHeight="1" x14ac:dyDescent="0.2">
      <c r="A94" s="101"/>
      <c r="B94" s="64"/>
      <c r="C94" s="65"/>
      <c r="D94" s="66"/>
      <c r="E94" s="67"/>
      <c r="F94" s="97" t="s">
        <v>1168</v>
      </c>
      <c r="G94" s="47" t="s">
        <v>1579</v>
      </c>
    </row>
    <row r="95" spans="1:7" ht="12.95" customHeight="1" x14ac:dyDescent="0.2">
      <c r="A95" s="101"/>
      <c r="B95" s="64"/>
      <c r="C95" s="65"/>
      <c r="D95" s="66"/>
      <c r="E95" s="67"/>
      <c r="F95" s="97" t="s">
        <v>1163</v>
      </c>
      <c r="G95" s="47" t="s">
        <v>1574</v>
      </c>
    </row>
    <row r="96" spans="1:7" ht="12.95" customHeight="1" x14ac:dyDescent="0.2">
      <c r="A96" s="101"/>
      <c r="B96" s="64"/>
      <c r="C96" s="65"/>
      <c r="D96" s="66"/>
      <c r="E96" s="67"/>
      <c r="F96" s="97" t="s">
        <v>1176</v>
      </c>
      <c r="G96" s="47" t="s">
        <v>1587</v>
      </c>
    </row>
    <row r="97" spans="1:7" ht="12.95" customHeight="1" x14ac:dyDescent="0.2">
      <c r="A97" s="101"/>
      <c r="B97" s="64"/>
      <c r="C97" s="65"/>
      <c r="D97" s="66"/>
      <c r="E97" s="67"/>
      <c r="F97" s="97" t="s">
        <v>1177</v>
      </c>
      <c r="G97" s="47" t="s">
        <v>1588</v>
      </c>
    </row>
    <row r="98" spans="1:7" ht="12.95" customHeight="1" x14ac:dyDescent="0.2">
      <c r="A98" s="101"/>
      <c r="B98" s="64"/>
      <c r="C98" s="65"/>
      <c r="D98" s="66"/>
      <c r="E98" s="67"/>
      <c r="F98" s="97" t="s">
        <v>1178</v>
      </c>
      <c r="G98" s="47" t="s">
        <v>1589</v>
      </c>
    </row>
    <row r="99" spans="1:7" ht="12.95" customHeight="1" x14ac:dyDescent="0.2">
      <c r="A99" s="101"/>
      <c r="B99" s="64"/>
      <c r="C99" s="65"/>
      <c r="D99" s="66"/>
      <c r="E99" s="67"/>
      <c r="F99" s="97" t="s">
        <v>1179</v>
      </c>
      <c r="G99" s="47" t="s">
        <v>1590</v>
      </c>
    </row>
    <row r="100" spans="1:7" ht="12.95" customHeight="1" x14ac:dyDescent="0.2">
      <c r="A100" s="101"/>
      <c r="B100" s="64"/>
      <c r="C100" s="65"/>
      <c r="D100" s="66"/>
      <c r="E100" s="67"/>
      <c r="F100" s="97" t="s">
        <v>1180</v>
      </c>
      <c r="G100" s="47" t="s">
        <v>1591</v>
      </c>
    </row>
    <row r="101" spans="1:7" ht="12.95" customHeight="1" x14ac:dyDescent="0.2">
      <c r="A101" s="101"/>
      <c r="B101" s="64"/>
      <c r="C101" s="65"/>
      <c r="D101" s="66"/>
      <c r="E101" s="67"/>
      <c r="F101" s="97" t="s">
        <v>1160</v>
      </c>
      <c r="G101" s="47" t="s">
        <v>1571</v>
      </c>
    </row>
    <row r="102" spans="1:7" ht="12.95" customHeight="1" x14ac:dyDescent="0.2">
      <c r="A102" s="58" t="s">
        <v>903</v>
      </c>
      <c r="B102" s="35" t="s">
        <v>18</v>
      </c>
      <c r="C102" s="36" t="s">
        <v>904</v>
      </c>
      <c r="D102" s="45">
        <v>229</v>
      </c>
      <c r="E102" s="38" t="s">
        <v>520</v>
      </c>
      <c r="F102" s="33" t="s">
        <v>905</v>
      </c>
      <c r="G102" s="34" t="s">
        <v>906</v>
      </c>
    </row>
    <row r="103" spans="1:7" ht="12.95" customHeight="1" x14ac:dyDescent="0.2">
      <c r="A103" s="101"/>
      <c r="B103" s="64"/>
      <c r="C103" s="65"/>
      <c r="D103" s="66"/>
      <c r="E103" s="67"/>
      <c r="F103" s="97" t="s">
        <v>1170</v>
      </c>
      <c r="G103" s="47" t="s">
        <v>1581</v>
      </c>
    </row>
    <row r="104" spans="1:7" ht="12.95" customHeight="1" x14ac:dyDescent="0.2">
      <c r="A104" s="101"/>
      <c r="B104" s="64"/>
      <c r="C104" s="65"/>
      <c r="D104" s="66"/>
      <c r="E104" s="67"/>
      <c r="F104" s="97" t="s">
        <v>1185</v>
      </c>
      <c r="G104" s="47" t="s">
        <v>1596</v>
      </c>
    </row>
    <row r="105" spans="1:7" ht="12.95" customHeight="1" x14ac:dyDescent="0.2">
      <c r="A105" s="101"/>
      <c r="B105" s="64"/>
      <c r="C105" s="65"/>
      <c r="D105" s="66"/>
      <c r="E105" s="67"/>
      <c r="F105" s="97" t="s">
        <v>1198</v>
      </c>
      <c r="G105" s="47" t="s">
        <v>1609</v>
      </c>
    </row>
    <row r="106" spans="1:7" ht="12.95" customHeight="1" x14ac:dyDescent="0.2">
      <c r="A106" s="101"/>
      <c r="B106" s="64"/>
      <c r="C106" s="65"/>
      <c r="D106" s="66"/>
      <c r="E106" s="67"/>
      <c r="F106" s="97" t="s">
        <v>1197</v>
      </c>
      <c r="G106" s="47" t="s">
        <v>1608</v>
      </c>
    </row>
    <row r="107" spans="1:7" ht="12.95" customHeight="1" x14ac:dyDescent="0.2">
      <c r="A107" s="101"/>
      <c r="B107" s="64"/>
      <c r="C107" s="65"/>
      <c r="D107" s="66"/>
      <c r="E107" s="67"/>
      <c r="F107" s="97" t="s">
        <v>1203</v>
      </c>
      <c r="G107" s="47" t="s">
        <v>1615</v>
      </c>
    </row>
    <row r="108" spans="1:7" ht="12.95" customHeight="1" x14ac:dyDescent="0.2">
      <c r="A108" s="101"/>
      <c r="B108" s="64"/>
      <c r="C108" s="65"/>
      <c r="D108" s="66"/>
      <c r="E108" s="67"/>
      <c r="F108" s="97" t="s">
        <v>1205</v>
      </c>
      <c r="G108" s="47" t="s">
        <v>1616</v>
      </c>
    </row>
    <row r="109" spans="1:7" ht="12.95" customHeight="1" x14ac:dyDescent="0.2">
      <c r="A109" s="101"/>
      <c r="B109" s="64"/>
      <c r="C109" s="65"/>
      <c r="D109" s="66"/>
      <c r="E109" s="67"/>
      <c r="F109" s="97" t="s">
        <v>1206</v>
      </c>
      <c r="G109" s="47" t="s">
        <v>1617</v>
      </c>
    </row>
    <row r="110" spans="1:7" ht="12.95" customHeight="1" x14ac:dyDescent="0.2">
      <c r="A110" s="101"/>
      <c r="B110" s="64"/>
      <c r="C110" s="65"/>
      <c r="D110" s="66"/>
      <c r="E110" s="67"/>
      <c r="F110" s="97" t="s">
        <v>1208</v>
      </c>
      <c r="G110" s="47" t="s">
        <v>1619</v>
      </c>
    </row>
    <row r="111" spans="1:7" ht="12.95" customHeight="1" x14ac:dyDescent="0.2">
      <c r="A111" s="101"/>
      <c r="B111" s="64"/>
      <c r="C111" s="65"/>
      <c r="D111" s="66"/>
      <c r="E111" s="67"/>
      <c r="F111" s="97" t="s">
        <v>1189</v>
      </c>
      <c r="G111" s="47" t="s">
        <v>1600</v>
      </c>
    </row>
    <row r="112" spans="1:7" ht="12.95" customHeight="1" x14ac:dyDescent="0.2">
      <c r="A112" s="57">
        <v>236</v>
      </c>
      <c r="B112" s="35" t="s">
        <v>3</v>
      </c>
      <c r="C112" s="36" t="s">
        <v>878</v>
      </c>
      <c r="D112" s="37">
        <v>236</v>
      </c>
      <c r="E112" s="43"/>
      <c r="F112" s="33" t="s">
        <v>879</v>
      </c>
      <c r="G112" s="34" t="s">
        <v>880</v>
      </c>
    </row>
    <row r="113" spans="1:7" ht="12.95" customHeight="1" x14ac:dyDescent="0.2">
      <c r="A113" s="101"/>
      <c r="B113" s="64"/>
      <c r="C113" s="65"/>
      <c r="D113" s="66"/>
      <c r="E113" s="67"/>
      <c r="F113" s="97" t="s">
        <v>1202</v>
      </c>
      <c r="G113" s="47" t="s">
        <v>1614</v>
      </c>
    </row>
    <row r="114" spans="1:7" ht="12.95" customHeight="1" x14ac:dyDescent="0.2">
      <c r="A114" s="101"/>
      <c r="B114" s="64"/>
      <c r="C114" s="65"/>
      <c r="D114" s="66"/>
      <c r="E114" s="67"/>
      <c r="F114" s="97" t="s">
        <v>1195</v>
      </c>
      <c r="G114" s="47" t="s">
        <v>1606</v>
      </c>
    </row>
    <row r="115" spans="1:7" ht="12.95" customHeight="1" x14ac:dyDescent="0.2">
      <c r="A115" s="101"/>
      <c r="B115" s="64"/>
      <c r="C115" s="65"/>
      <c r="D115" s="66"/>
      <c r="E115" s="67"/>
      <c r="F115" s="97" t="s">
        <v>1196</v>
      </c>
      <c r="G115" s="47" t="s">
        <v>1607</v>
      </c>
    </row>
    <row r="116" spans="1:7" ht="12.95" customHeight="1" x14ac:dyDescent="0.2">
      <c r="A116" s="101"/>
      <c r="B116" s="64"/>
      <c r="C116" s="65"/>
      <c r="D116" s="66"/>
      <c r="E116" s="67"/>
      <c r="F116" s="97" t="s">
        <v>1207</v>
      </c>
      <c r="G116" s="47" t="s">
        <v>1618</v>
      </c>
    </row>
    <row r="117" spans="1:7" ht="12" customHeight="1" x14ac:dyDescent="0.2">
      <c r="A117" s="57">
        <v>48</v>
      </c>
      <c r="B117" s="35" t="s">
        <v>155</v>
      </c>
      <c r="C117" s="42" t="s">
        <v>156</v>
      </c>
      <c r="D117" s="37">
        <v>48</v>
      </c>
      <c r="E117" s="43"/>
      <c r="F117" s="33" t="s">
        <v>865</v>
      </c>
      <c r="G117" s="47" t="s">
        <v>1628</v>
      </c>
    </row>
    <row r="118" spans="1:7" ht="12.95" customHeight="1" x14ac:dyDescent="0.2">
      <c r="A118" s="58" t="s">
        <v>881</v>
      </c>
      <c r="B118" s="35" t="s">
        <v>3</v>
      </c>
      <c r="C118" s="36" t="s">
        <v>882</v>
      </c>
      <c r="D118" s="37">
        <v>238</v>
      </c>
      <c r="E118" s="38" t="s">
        <v>516</v>
      </c>
      <c r="F118" s="33" t="s">
        <v>883</v>
      </c>
      <c r="G118" s="34" t="s">
        <v>884</v>
      </c>
    </row>
    <row r="119" spans="1:7" ht="12.95" customHeight="1" x14ac:dyDescent="0.2">
      <c r="A119" s="101"/>
      <c r="B119" s="64"/>
      <c r="C119" s="65"/>
      <c r="D119" s="66"/>
      <c r="E119" s="67"/>
      <c r="F119" s="97" t="s">
        <v>1211</v>
      </c>
      <c r="G119" s="47" t="s">
        <v>1622</v>
      </c>
    </row>
    <row r="120" spans="1:7" ht="12.95" customHeight="1" x14ac:dyDescent="0.2">
      <c r="A120" s="101"/>
      <c r="B120" s="64"/>
      <c r="C120" s="65"/>
      <c r="D120" s="66"/>
      <c r="E120" s="67"/>
      <c r="F120" s="97" t="s">
        <v>1212</v>
      </c>
      <c r="G120" s="47" t="s">
        <v>1623</v>
      </c>
    </row>
    <row r="121" spans="1:7" ht="12.95" customHeight="1" x14ac:dyDescent="0.2">
      <c r="A121" s="101"/>
      <c r="B121" s="64"/>
      <c r="C121" s="65"/>
      <c r="D121" s="66"/>
      <c r="E121" s="67"/>
      <c r="F121" s="97" t="s">
        <v>1174</v>
      </c>
      <c r="G121" s="47" t="s">
        <v>1585</v>
      </c>
    </row>
    <row r="122" spans="1:7" ht="12.95" customHeight="1" x14ac:dyDescent="0.2">
      <c r="A122" s="101"/>
      <c r="B122" s="64"/>
      <c r="C122" s="65"/>
      <c r="D122" s="66"/>
      <c r="E122" s="67"/>
      <c r="F122" s="97" t="s">
        <v>1175</v>
      </c>
      <c r="G122" s="47" t="s">
        <v>1586</v>
      </c>
    </row>
    <row r="123" spans="1:7" ht="12.95" customHeight="1" x14ac:dyDescent="0.2">
      <c r="A123" s="101"/>
      <c r="B123" s="64"/>
      <c r="C123" s="65"/>
      <c r="D123" s="66"/>
      <c r="E123" s="67"/>
      <c r="F123" s="97" t="s">
        <v>1222</v>
      </c>
      <c r="G123" s="47" t="s">
        <v>1634</v>
      </c>
    </row>
    <row r="124" spans="1:7" ht="12.95" customHeight="1" x14ac:dyDescent="0.2">
      <c r="A124" s="57">
        <v>47</v>
      </c>
      <c r="B124" s="35" t="s">
        <v>175</v>
      </c>
      <c r="C124" s="42" t="s">
        <v>164</v>
      </c>
      <c r="D124" s="37">
        <v>47</v>
      </c>
      <c r="E124" s="43"/>
      <c r="F124" s="33" t="s">
        <v>866</v>
      </c>
      <c r="G124" s="47" t="s">
        <v>1641</v>
      </c>
    </row>
    <row r="125" spans="1:7" ht="12.95" customHeight="1" x14ac:dyDescent="0.2">
      <c r="A125" s="101"/>
      <c r="B125" s="64"/>
      <c r="C125" s="65"/>
      <c r="D125" s="66"/>
      <c r="E125" s="67"/>
      <c r="F125" s="97" t="s">
        <v>1187</v>
      </c>
      <c r="G125" s="47" t="s">
        <v>1598</v>
      </c>
    </row>
    <row r="126" spans="1:7" ht="12.95" customHeight="1" x14ac:dyDescent="0.2">
      <c r="A126" s="101"/>
      <c r="B126" s="64"/>
      <c r="C126" s="65"/>
      <c r="D126" s="66"/>
      <c r="E126" s="67"/>
      <c r="F126" s="97" t="s">
        <v>1199</v>
      </c>
      <c r="G126" s="47" t="s">
        <v>1610</v>
      </c>
    </row>
    <row r="127" spans="1:7" ht="12.95" customHeight="1" x14ac:dyDescent="0.2">
      <c r="A127" s="101"/>
      <c r="B127" s="64"/>
      <c r="C127" s="65"/>
      <c r="D127" s="66"/>
      <c r="E127" s="67"/>
      <c r="F127" s="97" t="s">
        <v>1213</v>
      </c>
      <c r="G127" s="47" t="s">
        <v>1624</v>
      </c>
    </row>
    <row r="128" spans="1:7" ht="12.95" customHeight="1" x14ac:dyDescent="0.2">
      <c r="A128" s="101"/>
      <c r="B128" s="64"/>
      <c r="C128" s="65"/>
      <c r="D128" s="66"/>
      <c r="E128" s="67"/>
      <c r="F128" s="97" t="s">
        <v>1223</v>
      </c>
      <c r="G128" s="47" t="s">
        <v>1635</v>
      </c>
    </row>
    <row r="129" spans="1:7" ht="12.95" customHeight="1" x14ac:dyDescent="0.2">
      <c r="A129" s="101"/>
      <c r="B129" s="64"/>
      <c r="C129" s="65"/>
      <c r="D129" s="66"/>
      <c r="E129" s="67"/>
      <c r="F129" s="97" t="s">
        <v>1172</v>
      </c>
      <c r="G129" s="47" t="s">
        <v>1583</v>
      </c>
    </row>
    <row r="130" spans="1:7" ht="12.95" customHeight="1" x14ac:dyDescent="0.2">
      <c r="A130" s="101"/>
      <c r="B130" s="64"/>
      <c r="C130" s="65"/>
      <c r="D130" s="66"/>
      <c r="E130" s="67"/>
      <c r="F130" s="97" t="s">
        <v>1171</v>
      </c>
      <c r="G130" s="47" t="s">
        <v>1582</v>
      </c>
    </row>
    <row r="131" spans="1:7" ht="12.95" customHeight="1" x14ac:dyDescent="0.2">
      <c r="A131" s="101"/>
      <c r="B131" s="64"/>
      <c r="C131" s="65"/>
      <c r="D131" s="66"/>
      <c r="E131" s="67"/>
      <c r="F131" s="97" t="s">
        <v>1164</v>
      </c>
      <c r="G131" s="47" t="s">
        <v>1575</v>
      </c>
    </row>
    <row r="132" spans="1:7" ht="12.95" customHeight="1" x14ac:dyDescent="0.2">
      <c r="A132" s="101"/>
      <c r="B132" s="64"/>
      <c r="C132" s="65"/>
      <c r="D132" s="66"/>
      <c r="E132" s="67"/>
      <c r="F132" s="97" t="s">
        <v>1173</v>
      </c>
      <c r="G132" s="47" t="s">
        <v>1584</v>
      </c>
    </row>
    <row r="133" spans="1:7" ht="12.95" customHeight="1" x14ac:dyDescent="0.2">
      <c r="A133" s="101"/>
      <c r="B133" s="64"/>
      <c r="C133" s="65"/>
      <c r="D133" s="66"/>
      <c r="E133" s="67"/>
      <c r="F133" s="97" t="s">
        <v>1159</v>
      </c>
      <c r="G133" s="47" t="s">
        <v>1570</v>
      </c>
    </row>
    <row r="134" spans="1:7" ht="12.95" customHeight="1" x14ac:dyDescent="0.2">
      <c r="A134" s="101"/>
      <c r="B134" s="64"/>
      <c r="C134" s="65"/>
      <c r="D134" s="66"/>
      <c r="E134" s="67"/>
      <c r="F134" s="97" t="s">
        <v>1044</v>
      </c>
      <c r="G134" s="47" t="s">
        <v>1450</v>
      </c>
    </row>
    <row r="135" spans="1:7" ht="12.95" customHeight="1" x14ac:dyDescent="0.2">
      <c r="A135" s="101"/>
      <c r="B135" s="64"/>
      <c r="C135" s="65"/>
      <c r="D135" s="66"/>
      <c r="E135" s="67"/>
      <c r="F135" s="97" t="s">
        <v>1046</v>
      </c>
      <c r="G135" s="47" t="s">
        <v>1452</v>
      </c>
    </row>
    <row r="136" spans="1:7" ht="12.95" customHeight="1" x14ac:dyDescent="0.2">
      <c r="A136" s="101"/>
      <c r="B136" s="64"/>
      <c r="C136" s="65"/>
      <c r="D136" s="66"/>
      <c r="E136" s="67"/>
      <c r="F136" s="97" t="s">
        <v>1045</v>
      </c>
      <c r="G136" s="47" t="s">
        <v>1451</v>
      </c>
    </row>
    <row r="137" spans="1:7" ht="12.95" customHeight="1" x14ac:dyDescent="0.2">
      <c r="A137" s="101"/>
      <c r="B137" s="64"/>
      <c r="C137" s="65"/>
      <c r="D137" s="66"/>
      <c r="E137" s="67"/>
      <c r="F137" s="97" t="s">
        <v>1321</v>
      </c>
      <c r="G137" s="47" t="s">
        <v>1740</v>
      </c>
    </row>
    <row r="138" spans="1:7" ht="12.95" customHeight="1" x14ac:dyDescent="0.2">
      <c r="A138" s="101"/>
      <c r="B138" s="64"/>
      <c r="C138" s="65"/>
      <c r="D138" s="66"/>
      <c r="E138" s="67"/>
      <c r="F138" s="97" t="s">
        <v>1348</v>
      </c>
      <c r="G138" s="47" t="s">
        <v>1769</v>
      </c>
    </row>
    <row r="139" spans="1:7" ht="12.95" customHeight="1" x14ac:dyDescent="0.2">
      <c r="A139" s="101"/>
      <c r="B139" s="64"/>
      <c r="C139" s="65"/>
      <c r="D139" s="66"/>
      <c r="E139" s="67"/>
      <c r="F139" s="97" t="s">
        <v>1366</v>
      </c>
      <c r="G139" s="47" t="s">
        <v>1787</v>
      </c>
    </row>
    <row r="140" spans="1:7" ht="12.95" customHeight="1" x14ac:dyDescent="0.2">
      <c r="A140" s="101"/>
      <c r="B140" s="64"/>
      <c r="C140" s="65"/>
      <c r="D140" s="66"/>
      <c r="E140" s="67"/>
      <c r="F140" s="97" t="s">
        <v>1418</v>
      </c>
      <c r="G140" s="47" t="s">
        <v>1842</v>
      </c>
    </row>
    <row r="141" spans="1:7" ht="12.95" customHeight="1" x14ac:dyDescent="0.2">
      <c r="A141" s="101"/>
      <c r="B141" s="64"/>
      <c r="C141" s="65"/>
      <c r="D141" s="66"/>
      <c r="E141" s="67"/>
      <c r="F141" s="97" t="s">
        <v>1153</v>
      </c>
      <c r="G141" s="47" t="s">
        <v>1563</v>
      </c>
    </row>
    <row r="142" spans="1:7" ht="12.95" customHeight="1" x14ac:dyDescent="0.2">
      <c r="A142" s="101"/>
      <c r="B142" s="64"/>
      <c r="C142" s="65"/>
      <c r="D142" s="66"/>
      <c r="E142" s="67"/>
      <c r="F142" s="97" t="s">
        <v>1068</v>
      </c>
      <c r="G142" s="47" t="s">
        <v>1474</v>
      </c>
    </row>
    <row r="143" spans="1:7" ht="12.95" customHeight="1" x14ac:dyDescent="0.2">
      <c r="A143" s="58" t="s">
        <v>464</v>
      </c>
      <c r="B143" s="55" t="s">
        <v>506</v>
      </c>
      <c r="C143" s="36"/>
      <c r="D143" s="45">
        <v>25</v>
      </c>
      <c r="E143" s="38" t="s">
        <v>516</v>
      </c>
      <c r="F143" s="56" t="s">
        <v>447</v>
      </c>
      <c r="G143" s="41" t="s">
        <v>585</v>
      </c>
    </row>
    <row r="144" spans="1:7" ht="12.95" customHeight="1" x14ac:dyDescent="0.2">
      <c r="A144" s="58" t="s">
        <v>465</v>
      </c>
      <c r="B144" s="44" t="s">
        <v>507</v>
      </c>
      <c r="C144" s="36"/>
      <c r="D144" s="45">
        <v>25</v>
      </c>
      <c r="E144" s="38" t="s">
        <v>520</v>
      </c>
      <c r="F144" s="33" t="s">
        <v>448</v>
      </c>
      <c r="G144" s="41" t="s">
        <v>586</v>
      </c>
    </row>
    <row r="145" spans="1:7" ht="12.95" customHeight="1" x14ac:dyDescent="0.2">
      <c r="A145" s="58" t="s">
        <v>396</v>
      </c>
      <c r="B145" s="35" t="s">
        <v>39</v>
      </c>
      <c r="C145" s="36" t="s">
        <v>349</v>
      </c>
      <c r="D145" s="45">
        <v>26</v>
      </c>
      <c r="E145" s="38" t="s">
        <v>516</v>
      </c>
      <c r="F145" s="33" t="s">
        <v>529</v>
      </c>
      <c r="G145" s="41" t="s">
        <v>588</v>
      </c>
    </row>
    <row r="146" spans="1:7" ht="12.95" customHeight="1" x14ac:dyDescent="0.2">
      <c r="A146" s="58" t="s">
        <v>750</v>
      </c>
      <c r="B146" s="35" t="s">
        <v>39</v>
      </c>
      <c r="C146" s="42" t="s">
        <v>751</v>
      </c>
      <c r="D146" s="45">
        <v>26</v>
      </c>
      <c r="E146" s="38" t="s">
        <v>520</v>
      </c>
      <c r="F146" s="33" t="s">
        <v>752</v>
      </c>
      <c r="G146" s="34" t="s">
        <v>753</v>
      </c>
    </row>
    <row r="147" spans="1:7" ht="12.95" customHeight="1" x14ac:dyDescent="0.2">
      <c r="A147" s="57" t="s">
        <v>397</v>
      </c>
      <c r="B147" s="35" t="s">
        <v>39</v>
      </c>
      <c r="C147" s="42" t="s">
        <v>363</v>
      </c>
      <c r="D147" s="37">
        <v>27</v>
      </c>
      <c r="E147" s="43" t="s">
        <v>520</v>
      </c>
      <c r="F147" s="33" t="s">
        <v>40</v>
      </c>
      <c r="G147" s="41" t="s">
        <v>589</v>
      </c>
    </row>
    <row r="148" spans="1:7" ht="12.95" customHeight="1" x14ac:dyDescent="0.2">
      <c r="A148" s="57" t="s">
        <v>398</v>
      </c>
      <c r="B148" s="35" t="s">
        <v>39</v>
      </c>
      <c r="C148" s="42" t="s">
        <v>364</v>
      </c>
      <c r="D148" s="37">
        <v>29</v>
      </c>
      <c r="E148" s="43" t="s">
        <v>516</v>
      </c>
      <c r="F148" s="33" t="s">
        <v>41</v>
      </c>
      <c r="G148" s="41" t="s">
        <v>592</v>
      </c>
    </row>
    <row r="149" spans="1:7" ht="12.95" customHeight="1" x14ac:dyDescent="0.2">
      <c r="A149" s="57">
        <v>25</v>
      </c>
      <c r="B149" s="35" t="s">
        <v>43</v>
      </c>
      <c r="C149" s="42" t="s">
        <v>44</v>
      </c>
      <c r="D149" s="37">
        <v>25</v>
      </c>
      <c r="E149" s="43"/>
      <c r="F149" s="33" t="s">
        <v>42</v>
      </c>
      <c r="G149" s="41" t="s">
        <v>584</v>
      </c>
    </row>
    <row r="150" spans="1:7" ht="12.95" customHeight="1" x14ac:dyDescent="0.2">
      <c r="A150" s="57">
        <v>26</v>
      </c>
      <c r="B150" s="35" t="s">
        <v>43</v>
      </c>
      <c r="C150" s="42" t="s">
        <v>46</v>
      </c>
      <c r="D150" s="37">
        <v>26</v>
      </c>
      <c r="E150" s="43"/>
      <c r="F150" s="33" t="s">
        <v>45</v>
      </c>
      <c r="G150" s="41" t="s">
        <v>587</v>
      </c>
    </row>
    <row r="151" spans="1:7" ht="12.95" customHeight="1" x14ac:dyDescent="0.2">
      <c r="A151" s="57">
        <v>29</v>
      </c>
      <c r="B151" s="35" t="s">
        <v>43</v>
      </c>
      <c r="C151" s="42" t="s">
        <v>46</v>
      </c>
      <c r="D151" s="37">
        <v>29</v>
      </c>
      <c r="E151" s="43"/>
      <c r="F151" s="33" t="s">
        <v>47</v>
      </c>
      <c r="G151" s="41" t="s">
        <v>591</v>
      </c>
    </row>
    <row r="152" spans="1:7" ht="12.95" customHeight="1" x14ac:dyDescent="0.2">
      <c r="A152" s="57">
        <v>28</v>
      </c>
      <c r="B152" s="35" t="s">
        <v>43</v>
      </c>
      <c r="C152" s="42" t="s">
        <v>49</v>
      </c>
      <c r="D152" s="37">
        <v>28</v>
      </c>
      <c r="E152" s="43"/>
      <c r="F152" s="33" t="s">
        <v>48</v>
      </c>
      <c r="G152" s="41" t="s">
        <v>590</v>
      </c>
    </row>
    <row r="153" spans="1:7" ht="12.95" customHeight="1" x14ac:dyDescent="0.2">
      <c r="A153" s="57">
        <v>27</v>
      </c>
      <c r="B153" s="35" t="s">
        <v>43</v>
      </c>
      <c r="C153" s="42" t="s">
        <v>51</v>
      </c>
      <c r="D153" s="37">
        <v>27</v>
      </c>
      <c r="E153" s="43"/>
      <c r="F153" s="33" t="s">
        <v>50</v>
      </c>
      <c r="G153" s="47" t="s">
        <v>1834</v>
      </c>
    </row>
    <row r="154" spans="1:7" ht="12.95" customHeight="1" x14ac:dyDescent="0.2">
      <c r="A154" s="101"/>
      <c r="B154" s="64"/>
      <c r="C154" s="65"/>
      <c r="D154" s="66"/>
      <c r="E154" s="67"/>
      <c r="F154" s="97" t="s">
        <v>1369</v>
      </c>
      <c r="G154" s="47" t="s">
        <v>1790</v>
      </c>
    </row>
    <row r="155" spans="1:7" ht="12.95" customHeight="1" x14ac:dyDescent="0.2">
      <c r="A155" s="101"/>
      <c r="B155" s="64"/>
      <c r="C155" s="65"/>
      <c r="D155" s="66"/>
      <c r="E155" s="67"/>
      <c r="F155" s="97" t="s">
        <v>1368</v>
      </c>
      <c r="G155" s="47" t="s">
        <v>1789</v>
      </c>
    </row>
    <row r="156" spans="1:7" ht="12.95" customHeight="1" x14ac:dyDescent="0.2">
      <c r="A156" s="101"/>
      <c r="B156" s="64"/>
      <c r="C156" s="65"/>
      <c r="D156" s="66"/>
      <c r="E156" s="67"/>
      <c r="F156" s="97" t="s">
        <v>1367</v>
      </c>
      <c r="G156" s="47" t="s">
        <v>1788</v>
      </c>
    </row>
    <row r="157" spans="1:7" ht="12.95" customHeight="1" x14ac:dyDescent="0.2">
      <c r="A157" s="57">
        <v>39</v>
      </c>
      <c r="B157" s="35" t="s">
        <v>53</v>
      </c>
      <c r="C157" s="42" t="s">
        <v>54</v>
      </c>
      <c r="D157" s="37">
        <v>39</v>
      </c>
      <c r="E157" s="43"/>
      <c r="F157" s="33" t="s">
        <v>52</v>
      </c>
      <c r="G157" s="41" t="s">
        <v>601</v>
      </c>
    </row>
    <row r="158" spans="1:7" ht="12.95" customHeight="1" x14ac:dyDescent="0.2">
      <c r="A158" s="57">
        <v>40</v>
      </c>
      <c r="B158" s="35" t="s">
        <v>53</v>
      </c>
      <c r="C158" s="42" t="s">
        <v>56</v>
      </c>
      <c r="D158" s="37">
        <v>40</v>
      </c>
      <c r="E158" s="43"/>
      <c r="F158" s="33" t="s">
        <v>55</v>
      </c>
      <c r="G158" s="41" t="s">
        <v>602</v>
      </c>
    </row>
    <row r="159" spans="1:7" ht="12" customHeight="1" x14ac:dyDescent="0.2">
      <c r="A159" s="57">
        <v>30</v>
      </c>
      <c r="B159" s="35" t="s">
        <v>76</v>
      </c>
      <c r="C159" s="42" t="s">
        <v>58</v>
      </c>
      <c r="D159" s="37">
        <v>30</v>
      </c>
      <c r="E159" s="43"/>
      <c r="F159" s="33" t="s">
        <v>57</v>
      </c>
      <c r="G159" s="41" t="s">
        <v>593</v>
      </c>
    </row>
    <row r="160" spans="1:7" ht="12.95" customHeight="1" x14ac:dyDescent="0.2">
      <c r="A160" s="57">
        <v>35</v>
      </c>
      <c r="B160" s="35" t="s">
        <v>53</v>
      </c>
      <c r="C160" s="42" t="s">
        <v>60</v>
      </c>
      <c r="D160" s="37">
        <v>35</v>
      </c>
      <c r="E160" s="43"/>
      <c r="F160" s="33" t="s">
        <v>59</v>
      </c>
      <c r="G160" s="41" t="s">
        <v>597</v>
      </c>
    </row>
    <row r="161" spans="1:7" ht="12.95" customHeight="1" x14ac:dyDescent="0.2">
      <c r="A161" s="57">
        <v>38</v>
      </c>
      <c r="B161" s="35" t="s">
        <v>53</v>
      </c>
      <c r="C161" s="42" t="s">
        <v>323</v>
      </c>
      <c r="D161" s="37">
        <v>38</v>
      </c>
      <c r="E161" s="43"/>
      <c r="F161" s="33" t="s">
        <v>61</v>
      </c>
      <c r="G161" s="41" t="s">
        <v>600</v>
      </c>
    </row>
    <row r="162" spans="1:7" ht="12.95" customHeight="1" x14ac:dyDescent="0.2">
      <c r="A162" s="57">
        <v>42</v>
      </c>
      <c r="B162" s="35" t="s">
        <v>53</v>
      </c>
      <c r="C162" s="42" t="s">
        <v>322</v>
      </c>
      <c r="D162" s="37">
        <v>42</v>
      </c>
      <c r="E162" s="43"/>
      <c r="F162" s="33" t="s">
        <v>63</v>
      </c>
      <c r="G162" s="41" t="s">
        <v>604</v>
      </c>
    </row>
    <row r="163" spans="1:7" ht="12.95" customHeight="1" x14ac:dyDescent="0.2">
      <c r="A163" s="57">
        <v>33</v>
      </c>
      <c r="B163" s="35" t="s">
        <v>65</v>
      </c>
      <c r="C163" s="42" t="s">
        <v>66</v>
      </c>
      <c r="D163" s="37">
        <v>33</v>
      </c>
      <c r="E163" s="43"/>
      <c r="F163" s="33" t="s">
        <v>64</v>
      </c>
      <c r="G163" s="41" t="s">
        <v>595</v>
      </c>
    </row>
    <row r="164" spans="1:7" ht="12.95" customHeight="1" x14ac:dyDescent="0.2">
      <c r="A164" s="57">
        <v>32</v>
      </c>
      <c r="B164" s="35" t="s">
        <v>68</v>
      </c>
      <c r="C164" s="42" t="s">
        <v>62</v>
      </c>
      <c r="D164" s="37">
        <v>32</v>
      </c>
      <c r="E164" s="43"/>
      <c r="F164" s="33" t="s">
        <v>67</v>
      </c>
      <c r="G164" s="41" t="s">
        <v>68</v>
      </c>
    </row>
    <row r="165" spans="1:7" ht="12.95" customHeight="1" x14ac:dyDescent="0.2">
      <c r="A165" s="57">
        <v>41</v>
      </c>
      <c r="B165" s="35" t="s">
        <v>53</v>
      </c>
      <c r="C165" s="42" t="s">
        <v>70</v>
      </c>
      <c r="D165" s="37">
        <v>41</v>
      </c>
      <c r="E165" s="43"/>
      <c r="F165" s="33" t="s">
        <v>69</v>
      </c>
      <c r="G165" s="41" t="s">
        <v>603</v>
      </c>
    </row>
    <row r="166" spans="1:7" ht="12.95" customHeight="1" x14ac:dyDescent="0.2">
      <c r="A166" s="57">
        <v>36</v>
      </c>
      <c r="B166" s="35" t="s">
        <v>53</v>
      </c>
      <c r="C166" s="42" t="s">
        <v>72</v>
      </c>
      <c r="D166" s="37">
        <v>36</v>
      </c>
      <c r="E166" s="43"/>
      <c r="F166" s="33" t="s">
        <v>71</v>
      </c>
      <c r="G166" s="41" t="s">
        <v>598</v>
      </c>
    </row>
    <row r="167" spans="1:7" ht="12.95" customHeight="1" x14ac:dyDescent="0.2">
      <c r="A167" s="57">
        <v>37</v>
      </c>
      <c r="B167" s="35" t="s">
        <v>53</v>
      </c>
      <c r="C167" s="42" t="s">
        <v>74</v>
      </c>
      <c r="D167" s="37">
        <v>37</v>
      </c>
      <c r="E167" s="43"/>
      <c r="F167" s="33" t="s">
        <v>73</v>
      </c>
      <c r="G167" s="41" t="s">
        <v>599</v>
      </c>
    </row>
    <row r="168" spans="1:7" ht="12.95" customHeight="1" x14ac:dyDescent="0.2">
      <c r="A168" s="57">
        <v>31</v>
      </c>
      <c r="B168" s="35" t="s">
        <v>76</v>
      </c>
      <c r="C168" s="42" t="s">
        <v>77</v>
      </c>
      <c r="D168" s="37">
        <v>31</v>
      </c>
      <c r="E168" s="43"/>
      <c r="F168" s="33" t="s">
        <v>75</v>
      </c>
      <c r="G168" s="41" t="s">
        <v>594</v>
      </c>
    </row>
    <row r="169" spans="1:7" ht="12" customHeight="1" x14ac:dyDescent="0.2">
      <c r="A169" s="57">
        <v>34</v>
      </c>
      <c r="B169" s="35" t="s">
        <v>53</v>
      </c>
      <c r="C169" s="42" t="s">
        <v>62</v>
      </c>
      <c r="D169" s="37">
        <v>34</v>
      </c>
      <c r="E169" s="43"/>
      <c r="F169" s="33" t="s">
        <v>512</v>
      </c>
      <c r="G169" s="41" t="s">
        <v>596</v>
      </c>
    </row>
    <row r="170" spans="1:7" ht="12.95" customHeight="1" x14ac:dyDescent="0.2">
      <c r="A170" s="101"/>
      <c r="B170" s="64"/>
      <c r="C170" s="65"/>
      <c r="D170" s="66"/>
      <c r="E170" s="67"/>
      <c r="F170" s="97" t="s">
        <v>1371</v>
      </c>
      <c r="G170" s="47" t="s">
        <v>1792</v>
      </c>
    </row>
    <row r="171" spans="1:7" ht="12.95" customHeight="1" x14ac:dyDescent="0.2">
      <c r="A171" s="101"/>
      <c r="B171" s="64"/>
      <c r="C171" s="65"/>
      <c r="D171" s="66"/>
      <c r="E171" s="67"/>
      <c r="F171" s="97" t="s">
        <v>1370</v>
      </c>
      <c r="G171" s="47" t="s">
        <v>1791</v>
      </c>
    </row>
    <row r="172" spans="1:7" ht="12.95" customHeight="1" x14ac:dyDescent="0.2">
      <c r="A172" s="101"/>
      <c r="B172" s="64"/>
      <c r="C172" s="65"/>
      <c r="D172" s="66"/>
      <c r="E172" s="67"/>
      <c r="F172" s="97" t="s">
        <v>1322</v>
      </c>
      <c r="G172" s="47" t="s">
        <v>1741</v>
      </c>
    </row>
    <row r="173" spans="1:7" ht="12.95" customHeight="1" x14ac:dyDescent="0.2">
      <c r="A173" s="101"/>
      <c r="B173" s="64"/>
      <c r="C173" s="65"/>
      <c r="D173" s="66"/>
      <c r="E173" s="67"/>
      <c r="F173" s="97" t="s">
        <v>1323</v>
      </c>
      <c r="G173" s="47" t="s">
        <v>1742</v>
      </c>
    </row>
    <row r="174" spans="1:7" ht="12.95" customHeight="1" x14ac:dyDescent="0.2">
      <c r="A174" s="101"/>
      <c r="B174" s="64"/>
      <c r="C174" s="65"/>
      <c r="D174" s="66"/>
      <c r="E174" s="67"/>
      <c r="F174" s="97" t="s">
        <v>1324</v>
      </c>
      <c r="G174" s="47" t="s">
        <v>1743</v>
      </c>
    </row>
    <row r="175" spans="1:7" ht="12.95" customHeight="1" x14ac:dyDescent="0.2">
      <c r="A175" s="101"/>
      <c r="B175" s="64"/>
      <c r="C175" s="65"/>
      <c r="D175" s="66"/>
      <c r="E175" s="67"/>
      <c r="F175" s="97" t="s">
        <v>1325</v>
      </c>
      <c r="G175" s="47" t="s">
        <v>1744</v>
      </c>
    </row>
    <row r="176" spans="1:7" ht="12.95" customHeight="1" x14ac:dyDescent="0.2">
      <c r="A176" s="101"/>
      <c r="B176" s="64"/>
      <c r="C176" s="65"/>
      <c r="D176" s="66"/>
      <c r="E176" s="67"/>
      <c r="F176" s="97" t="s">
        <v>1326</v>
      </c>
      <c r="G176" s="47" t="s">
        <v>1745</v>
      </c>
    </row>
    <row r="177" spans="1:7" ht="12.95" customHeight="1" x14ac:dyDescent="0.2">
      <c r="A177" s="101"/>
      <c r="B177" s="64"/>
      <c r="C177" s="65"/>
      <c r="D177" s="66"/>
      <c r="E177" s="67"/>
      <c r="F177" s="97" t="s">
        <v>1327</v>
      </c>
      <c r="G177" s="47" t="s">
        <v>1746</v>
      </c>
    </row>
    <row r="178" spans="1:7" ht="12.95" customHeight="1" x14ac:dyDescent="0.2">
      <c r="A178" s="101"/>
      <c r="B178" s="64"/>
      <c r="C178" s="65"/>
      <c r="D178" s="66"/>
      <c r="E178" s="67"/>
      <c r="F178" s="97" t="s">
        <v>1328</v>
      </c>
      <c r="G178" s="47" t="s">
        <v>1747</v>
      </c>
    </row>
    <row r="179" spans="1:7" ht="12.95" customHeight="1" x14ac:dyDescent="0.2">
      <c r="A179" s="101"/>
      <c r="B179" s="64"/>
      <c r="C179" s="65"/>
      <c r="D179" s="66"/>
      <c r="E179" s="67"/>
      <c r="F179" s="97" t="s">
        <v>1412</v>
      </c>
      <c r="G179" s="47" t="s">
        <v>1835</v>
      </c>
    </row>
    <row r="180" spans="1:7" ht="12.95" customHeight="1" x14ac:dyDescent="0.2">
      <c r="A180" s="58">
        <v>99</v>
      </c>
      <c r="B180" s="44" t="s">
        <v>763</v>
      </c>
      <c r="C180" s="46" t="s">
        <v>553</v>
      </c>
      <c r="D180" s="45">
        <v>99</v>
      </c>
      <c r="E180" s="38"/>
      <c r="F180" s="33" t="s">
        <v>761</v>
      </c>
      <c r="G180" s="34" t="s">
        <v>853</v>
      </c>
    </row>
    <row r="181" spans="1:7" x14ac:dyDescent="0.2">
      <c r="A181" s="58" t="s">
        <v>536</v>
      </c>
      <c r="B181" s="44" t="s">
        <v>764</v>
      </c>
      <c r="C181" s="46" t="s">
        <v>553</v>
      </c>
      <c r="D181" s="45">
        <v>99</v>
      </c>
      <c r="E181" s="38" t="s">
        <v>516</v>
      </c>
      <c r="F181" s="33" t="s">
        <v>762</v>
      </c>
      <c r="G181" s="34" t="s">
        <v>854</v>
      </c>
    </row>
    <row r="182" spans="1:7" ht="12.95" customHeight="1" x14ac:dyDescent="0.2">
      <c r="A182" s="101"/>
      <c r="B182" s="64"/>
      <c r="C182" s="65"/>
      <c r="D182" s="66"/>
      <c r="E182" s="67"/>
      <c r="F182" s="97" t="s">
        <v>762</v>
      </c>
      <c r="G182" s="47" t="s">
        <v>1822</v>
      </c>
    </row>
    <row r="183" spans="1:7" ht="12.95" customHeight="1" x14ac:dyDescent="0.2">
      <c r="A183" s="58">
        <v>98</v>
      </c>
      <c r="B183" s="44" t="s">
        <v>78</v>
      </c>
      <c r="C183" s="36" t="s">
        <v>368</v>
      </c>
      <c r="D183" s="45">
        <v>98</v>
      </c>
      <c r="E183" s="38"/>
      <c r="F183" s="33" t="s">
        <v>510</v>
      </c>
      <c r="G183" s="41" t="s">
        <v>78</v>
      </c>
    </row>
    <row r="184" spans="1:7" ht="12.95" customHeight="1" x14ac:dyDescent="0.2">
      <c r="A184" s="101"/>
      <c r="B184" s="64"/>
      <c r="C184" s="65"/>
      <c r="D184" s="66"/>
      <c r="E184" s="67"/>
      <c r="F184" s="97" t="s">
        <v>510</v>
      </c>
      <c r="G184" s="47" t="s">
        <v>78</v>
      </c>
    </row>
    <row r="185" spans="1:7" ht="12.95" customHeight="1" x14ac:dyDescent="0.2">
      <c r="A185" s="101"/>
      <c r="B185" s="64"/>
      <c r="C185" s="65"/>
      <c r="D185" s="66"/>
      <c r="E185" s="67"/>
      <c r="F185" s="97" t="s">
        <v>1402</v>
      </c>
      <c r="G185" s="47" t="s">
        <v>1824</v>
      </c>
    </row>
    <row r="186" spans="1:7" ht="12.95" customHeight="1" x14ac:dyDescent="0.2">
      <c r="A186" s="101"/>
      <c r="B186" s="64"/>
      <c r="C186" s="65"/>
      <c r="D186" s="66"/>
      <c r="E186" s="67"/>
      <c r="F186" s="97" t="s">
        <v>1401</v>
      </c>
      <c r="G186" s="47" t="s">
        <v>1823</v>
      </c>
    </row>
    <row r="187" spans="1:7" ht="12.95" customHeight="1" x14ac:dyDescent="0.2">
      <c r="A187" s="101"/>
      <c r="B187" s="64"/>
      <c r="C187" s="65"/>
      <c r="D187" s="66"/>
      <c r="E187" s="67"/>
      <c r="F187" s="97" t="s">
        <v>1403</v>
      </c>
      <c r="G187" s="47" t="s">
        <v>1825</v>
      </c>
    </row>
    <row r="188" spans="1:7" ht="12.95" customHeight="1" x14ac:dyDescent="0.2">
      <c r="A188" s="101"/>
      <c r="B188" s="64"/>
      <c r="C188" s="65"/>
      <c r="D188" s="66"/>
      <c r="E188" s="67"/>
      <c r="F188" s="97" t="s">
        <v>1399</v>
      </c>
      <c r="G188" s="47" t="s">
        <v>1820</v>
      </c>
    </row>
    <row r="189" spans="1:7" ht="12.95" customHeight="1" x14ac:dyDescent="0.2">
      <c r="A189" s="101"/>
      <c r="B189" s="64"/>
      <c r="C189" s="65"/>
      <c r="D189" s="66"/>
      <c r="E189" s="67"/>
      <c r="F189" s="97" t="s">
        <v>1406</v>
      </c>
      <c r="G189" s="47" t="s">
        <v>1828</v>
      </c>
    </row>
    <row r="190" spans="1:7" ht="12.95" customHeight="1" x14ac:dyDescent="0.2">
      <c r="A190" s="101"/>
      <c r="B190" s="64"/>
      <c r="C190" s="65"/>
      <c r="D190" s="66"/>
      <c r="E190" s="67"/>
      <c r="F190" s="97" t="s">
        <v>1409</v>
      </c>
      <c r="G190" s="47" t="s">
        <v>1831</v>
      </c>
    </row>
    <row r="191" spans="1:7" ht="12.95" customHeight="1" x14ac:dyDescent="0.2">
      <c r="A191" s="101"/>
      <c r="B191" s="64"/>
      <c r="C191" s="65"/>
      <c r="D191" s="66"/>
      <c r="E191" s="67"/>
      <c r="F191" s="97" t="s">
        <v>1404</v>
      </c>
      <c r="G191" s="47" t="s">
        <v>1826</v>
      </c>
    </row>
    <row r="192" spans="1:7" ht="12.95" customHeight="1" x14ac:dyDescent="0.2">
      <c r="A192" s="57">
        <v>140</v>
      </c>
      <c r="B192" s="35" t="s">
        <v>80</v>
      </c>
      <c r="C192" s="42" t="s">
        <v>81</v>
      </c>
      <c r="D192" s="37">
        <v>140</v>
      </c>
      <c r="E192" s="43"/>
      <c r="F192" s="33" t="s">
        <v>79</v>
      </c>
      <c r="G192" s="41" t="s">
        <v>697</v>
      </c>
    </row>
    <row r="193" spans="1:8" ht="12.95" customHeight="1" x14ac:dyDescent="0.2">
      <c r="A193" s="57">
        <v>141</v>
      </c>
      <c r="B193" s="35" t="s">
        <v>80</v>
      </c>
      <c r="C193" s="42" t="s">
        <v>83</v>
      </c>
      <c r="D193" s="37">
        <v>141</v>
      </c>
      <c r="E193" s="43"/>
      <c r="F193" s="33" t="s">
        <v>82</v>
      </c>
      <c r="G193" s="41" t="s">
        <v>698</v>
      </c>
    </row>
    <row r="194" spans="1:8" ht="12.95" customHeight="1" x14ac:dyDescent="0.2">
      <c r="A194" s="57">
        <v>142</v>
      </c>
      <c r="B194" s="35" t="s">
        <v>80</v>
      </c>
      <c r="C194" s="42" t="s">
        <v>85</v>
      </c>
      <c r="D194" s="37">
        <v>142</v>
      </c>
      <c r="E194" s="43"/>
      <c r="F194" s="33" t="s">
        <v>84</v>
      </c>
      <c r="G194" s="41" t="s">
        <v>699</v>
      </c>
    </row>
    <row r="195" spans="1:8" ht="12.95" customHeight="1" x14ac:dyDescent="0.2">
      <c r="A195" s="57">
        <v>143</v>
      </c>
      <c r="B195" s="35" t="s">
        <v>80</v>
      </c>
      <c r="C195" s="42" t="s">
        <v>466</v>
      </c>
      <c r="D195" s="37">
        <v>143</v>
      </c>
      <c r="E195" s="43"/>
      <c r="F195" s="33" t="s">
        <v>437</v>
      </c>
      <c r="G195" s="41" t="s">
        <v>700</v>
      </c>
    </row>
    <row r="196" spans="1:8" ht="12.95" customHeight="1" x14ac:dyDescent="0.2">
      <c r="A196" s="57">
        <v>144</v>
      </c>
      <c r="B196" s="35" t="s">
        <v>80</v>
      </c>
      <c r="C196" s="42" t="s">
        <v>467</v>
      </c>
      <c r="D196" s="37">
        <v>144</v>
      </c>
      <c r="E196" s="43"/>
      <c r="F196" s="33" t="s">
        <v>438</v>
      </c>
      <c r="G196" s="41" t="s">
        <v>701</v>
      </c>
    </row>
    <row r="197" spans="1:8" ht="12.95" customHeight="1" x14ac:dyDescent="0.2">
      <c r="A197" s="57">
        <v>145</v>
      </c>
      <c r="B197" s="35" t="s">
        <v>80</v>
      </c>
      <c r="C197" s="42" t="s">
        <v>87</v>
      </c>
      <c r="D197" s="37">
        <v>145</v>
      </c>
      <c r="E197" s="43"/>
      <c r="F197" s="33" t="s">
        <v>86</v>
      </c>
      <c r="G197" s="41" t="s">
        <v>702</v>
      </c>
    </row>
    <row r="198" spans="1:8" ht="12.95" customHeight="1" x14ac:dyDescent="0.2">
      <c r="A198" s="101"/>
      <c r="B198" s="64"/>
      <c r="C198" s="65"/>
      <c r="D198" s="66"/>
      <c r="E198" s="67"/>
      <c r="F198" s="97" t="s">
        <v>1396</v>
      </c>
      <c r="G198" s="47" t="s">
        <v>1817</v>
      </c>
    </row>
    <row r="199" spans="1:8" ht="12.95" customHeight="1" x14ac:dyDescent="0.2">
      <c r="A199" s="101"/>
      <c r="B199" s="64"/>
      <c r="C199" s="65"/>
      <c r="D199" s="66"/>
      <c r="E199" s="67"/>
      <c r="F199" s="97" t="s">
        <v>1400</v>
      </c>
      <c r="G199" s="47" t="s">
        <v>1821</v>
      </c>
    </row>
    <row r="200" spans="1:8" ht="12.95" customHeight="1" x14ac:dyDescent="0.2">
      <c r="A200" s="101"/>
      <c r="B200" s="64"/>
      <c r="C200" s="65"/>
      <c r="D200" s="66"/>
      <c r="E200" s="67"/>
      <c r="F200" s="97" t="s">
        <v>1407</v>
      </c>
      <c r="G200" s="47" t="s">
        <v>1829</v>
      </c>
    </row>
    <row r="201" spans="1:8" ht="12.95" customHeight="1" x14ac:dyDescent="0.2">
      <c r="A201" s="57">
        <v>150</v>
      </c>
      <c r="B201" s="35" t="s">
        <v>89</v>
      </c>
      <c r="C201" s="42" t="s">
        <v>90</v>
      </c>
      <c r="D201" s="37">
        <v>150</v>
      </c>
      <c r="E201" s="43"/>
      <c r="F201" s="33" t="s">
        <v>88</v>
      </c>
      <c r="G201" s="41" t="s">
        <v>703</v>
      </c>
    </row>
    <row r="202" spans="1:8" ht="12.95" customHeight="1" x14ac:dyDescent="0.2">
      <c r="A202" s="57">
        <v>152</v>
      </c>
      <c r="B202" s="35" t="s">
        <v>89</v>
      </c>
      <c r="C202" s="42" t="s">
        <v>92</v>
      </c>
      <c r="D202" s="37">
        <v>152</v>
      </c>
      <c r="E202" s="43"/>
      <c r="F202" s="33" t="s">
        <v>91</v>
      </c>
      <c r="G202" s="41" t="s">
        <v>704</v>
      </c>
    </row>
    <row r="203" spans="1:8" ht="12.95" customHeight="1" x14ac:dyDescent="0.2">
      <c r="A203" s="57">
        <v>153</v>
      </c>
      <c r="B203" s="35" t="s">
        <v>89</v>
      </c>
      <c r="C203" s="42" t="s">
        <v>468</v>
      </c>
      <c r="D203" s="37">
        <v>153</v>
      </c>
      <c r="E203" s="43"/>
      <c r="F203" s="33" t="s">
        <v>439</v>
      </c>
      <c r="G203" s="41" t="s">
        <v>705</v>
      </c>
    </row>
    <row r="204" spans="1:8" ht="12.95" customHeight="1" x14ac:dyDescent="0.2">
      <c r="A204" s="58" t="s">
        <v>469</v>
      </c>
      <c r="B204" s="35" t="s">
        <v>89</v>
      </c>
      <c r="C204" s="42" t="s">
        <v>470</v>
      </c>
      <c r="D204" s="37">
        <v>154</v>
      </c>
      <c r="E204" s="38" t="s">
        <v>516</v>
      </c>
      <c r="F204" s="33" t="s">
        <v>440</v>
      </c>
      <c r="G204" s="41" t="s">
        <v>706</v>
      </c>
    </row>
    <row r="205" spans="1:8" ht="12.95" customHeight="1" x14ac:dyDescent="0.2">
      <c r="A205" s="57">
        <v>154</v>
      </c>
      <c r="B205" s="35" t="s">
        <v>89</v>
      </c>
      <c r="C205" s="42" t="s">
        <v>470</v>
      </c>
      <c r="D205" s="37">
        <v>154</v>
      </c>
      <c r="E205" s="43"/>
      <c r="F205" s="33" t="s">
        <v>440</v>
      </c>
      <c r="G205" s="41" t="s">
        <v>706</v>
      </c>
      <c r="H205" s="2" t="s">
        <v>811</v>
      </c>
    </row>
    <row r="206" spans="1:8" ht="12.95" customHeight="1" x14ac:dyDescent="0.2">
      <c r="A206" s="101"/>
      <c r="B206" s="64"/>
      <c r="C206" s="65"/>
      <c r="D206" s="66"/>
      <c r="E206" s="67"/>
      <c r="F206" s="97" t="s">
        <v>1410</v>
      </c>
      <c r="G206" s="47" t="s">
        <v>1832</v>
      </c>
    </row>
    <row r="207" spans="1:8" ht="12.95" customHeight="1" x14ac:dyDescent="0.2">
      <c r="A207" s="101"/>
      <c r="B207" s="64"/>
      <c r="C207" s="65"/>
      <c r="D207" s="66"/>
      <c r="E207" s="67"/>
      <c r="F207" s="97" t="s">
        <v>1411</v>
      </c>
      <c r="G207" s="47" t="s">
        <v>1833</v>
      </c>
    </row>
    <row r="208" spans="1:8" ht="12.95" customHeight="1" x14ac:dyDescent="0.2">
      <c r="A208" s="101"/>
      <c r="B208" s="64"/>
      <c r="C208" s="65"/>
      <c r="D208" s="66"/>
      <c r="E208" s="67"/>
      <c r="F208" s="97" t="s">
        <v>1405</v>
      </c>
      <c r="G208" s="47" t="s">
        <v>1827</v>
      </c>
    </row>
    <row r="209" spans="1:8" ht="12.95" customHeight="1" x14ac:dyDescent="0.2">
      <c r="A209" s="101"/>
      <c r="B209" s="64"/>
      <c r="C209" s="65"/>
      <c r="D209" s="66"/>
      <c r="E209" s="67"/>
      <c r="F209" s="97" t="s">
        <v>1408</v>
      </c>
      <c r="G209" s="47" t="s">
        <v>1830</v>
      </c>
    </row>
    <row r="210" spans="1:8" ht="12.95" customHeight="1" x14ac:dyDescent="0.2">
      <c r="A210" s="57">
        <v>156</v>
      </c>
      <c r="B210" s="35" t="s">
        <v>94</v>
      </c>
      <c r="C210" s="49" t="s">
        <v>320</v>
      </c>
      <c r="D210" s="37">
        <v>156</v>
      </c>
      <c r="E210" s="43"/>
      <c r="F210" s="33" t="s">
        <v>93</v>
      </c>
      <c r="G210" s="41" t="s">
        <v>707</v>
      </c>
    </row>
    <row r="211" spans="1:8" ht="12.95" customHeight="1" x14ac:dyDescent="0.2">
      <c r="A211" s="57">
        <v>157</v>
      </c>
      <c r="B211" s="35" t="s">
        <v>94</v>
      </c>
      <c r="C211" s="42" t="s">
        <v>321</v>
      </c>
      <c r="D211" s="37">
        <v>157</v>
      </c>
      <c r="E211" s="43"/>
      <c r="F211" s="33" t="s">
        <v>95</v>
      </c>
      <c r="G211" s="41" t="s">
        <v>708</v>
      </c>
    </row>
    <row r="212" spans="1:8" ht="12.95" customHeight="1" x14ac:dyDescent="0.2">
      <c r="A212" s="57">
        <v>158</v>
      </c>
      <c r="B212" s="35" t="s">
        <v>94</v>
      </c>
      <c r="C212" s="42" t="s">
        <v>471</v>
      </c>
      <c r="D212" s="37">
        <v>158</v>
      </c>
      <c r="E212" s="43"/>
      <c r="F212" s="33" t="s">
        <v>441</v>
      </c>
      <c r="G212" s="41" t="s">
        <v>709</v>
      </c>
    </row>
    <row r="213" spans="1:8" ht="12.95" customHeight="1" x14ac:dyDescent="0.2">
      <c r="A213" s="58" t="s">
        <v>472</v>
      </c>
      <c r="B213" s="35" t="s">
        <v>94</v>
      </c>
      <c r="C213" s="42" t="s">
        <v>473</v>
      </c>
      <c r="D213" s="37">
        <v>159</v>
      </c>
      <c r="E213" s="38" t="s">
        <v>516</v>
      </c>
      <c r="F213" s="33" t="s">
        <v>442</v>
      </c>
      <c r="G213" s="41" t="s">
        <v>710</v>
      </c>
    </row>
    <row r="214" spans="1:8" ht="12.95" customHeight="1" x14ac:dyDescent="0.2">
      <c r="A214" s="57">
        <v>159</v>
      </c>
      <c r="B214" s="35" t="s">
        <v>94</v>
      </c>
      <c r="C214" s="42" t="s">
        <v>473</v>
      </c>
      <c r="D214" s="37">
        <v>159</v>
      </c>
      <c r="E214" s="43"/>
      <c r="F214" s="33" t="s">
        <v>442</v>
      </c>
      <c r="G214" s="41" t="s">
        <v>710</v>
      </c>
      <c r="H214" s="2" t="s">
        <v>810</v>
      </c>
    </row>
    <row r="215" spans="1:8" ht="12.95" customHeight="1" x14ac:dyDescent="0.2">
      <c r="A215" s="101"/>
      <c r="B215" s="64"/>
      <c r="C215" s="65"/>
      <c r="D215" s="66"/>
      <c r="E215" s="67"/>
      <c r="F215" s="97" t="s">
        <v>1398</v>
      </c>
      <c r="G215" s="47" t="s">
        <v>1819</v>
      </c>
    </row>
    <row r="216" spans="1:8" ht="12.95" customHeight="1" x14ac:dyDescent="0.2">
      <c r="A216" s="101"/>
      <c r="B216" s="64"/>
      <c r="C216" s="65"/>
      <c r="D216" s="66"/>
      <c r="E216" s="67"/>
      <c r="F216" s="97" t="s">
        <v>1397</v>
      </c>
      <c r="G216" s="47" t="s">
        <v>1818</v>
      </c>
    </row>
    <row r="217" spans="1:8" ht="12.95" customHeight="1" x14ac:dyDescent="0.2">
      <c r="A217" s="101"/>
      <c r="B217" s="64"/>
      <c r="C217" s="65"/>
      <c r="D217" s="66"/>
      <c r="E217" s="67"/>
      <c r="F217" s="97" t="s">
        <v>1419</v>
      </c>
      <c r="G217" s="47" t="s">
        <v>1843</v>
      </c>
    </row>
    <row r="218" spans="1:8" ht="12.95" customHeight="1" x14ac:dyDescent="0.2">
      <c r="A218" s="57">
        <v>160</v>
      </c>
      <c r="B218" s="35" t="s">
        <v>97</v>
      </c>
      <c r="C218" s="42" t="s">
        <v>81</v>
      </c>
      <c r="D218" s="37">
        <v>160</v>
      </c>
      <c r="E218" s="43"/>
      <c r="F218" s="33" t="s">
        <v>96</v>
      </c>
      <c r="G218" s="41" t="s">
        <v>711</v>
      </c>
    </row>
    <row r="219" spans="1:8" ht="12.95" customHeight="1" x14ac:dyDescent="0.2">
      <c r="A219" s="57">
        <v>161</v>
      </c>
      <c r="B219" s="35" t="s">
        <v>97</v>
      </c>
      <c r="C219" s="42" t="s">
        <v>83</v>
      </c>
      <c r="D219" s="37">
        <v>161</v>
      </c>
      <c r="E219" s="43"/>
      <c r="F219" s="33" t="s">
        <v>98</v>
      </c>
      <c r="G219" s="41" t="s">
        <v>712</v>
      </c>
    </row>
    <row r="220" spans="1:8" ht="12.95" customHeight="1" x14ac:dyDescent="0.2">
      <c r="A220" s="57">
        <v>162</v>
      </c>
      <c r="B220" s="35" t="s">
        <v>97</v>
      </c>
      <c r="C220" s="42" t="s">
        <v>85</v>
      </c>
      <c r="D220" s="37">
        <v>162</v>
      </c>
      <c r="E220" s="43"/>
      <c r="F220" s="33" t="s">
        <v>443</v>
      </c>
      <c r="G220" s="41" t="s">
        <v>713</v>
      </c>
    </row>
    <row r="221" spans="1:8" ht="12.95" customHeight="1" x14ac:dyDescent="0.2">
      <c r="A221" s="57">
        <v>163</v>
      </c>
      <c r="B221" s="35" t="s">
        <v>97</v>
      </c>
      <c r="C221" s="42" t="s">
        <v>466</v>
      </c>
      <c r="D221" s="37">
        <v>163</v>
      </c>
      <c r="E221" s="43"/>
      <c r="F221" s="33" t="s">
        <v>444</v>
      </c>
      <c r="G221" s="41" t="s">
        <v>714</v>
      </c>
    </row>
    <row r="222" spans="1:8" ht="12.95" customHeight="1" x14ac:dyDescent="0.2">
      <c r="A222" s="58" t="s">
        <v>474</v>
      </c>
      <c r="B222" s="35" t="s">
        <v>97</v>
      </c>
      <c r="C222" s="36" t="s">
        <v>475</v>
      </c>
      <c r="D222" s="37">
        <v>164</v>
      </c>
      <c r="E222" s="38" t="s">
        <v>516</v>
      </c>
      <c r="F222" s="33" t="s">
        <v>445</v>
      </c>
      <c r="G222" s="34" t="s">
        <v>715</v>
      </c>
      <c r="H222" s="2" t="s">
        <v>813</v>
      </c>
    </row>
    <row r="223" spans="1:8" ht="12.95" customHeight="1" x14ac:dyDescent="0.2">
      <c r="A223" s="57">
        <v>165</v>
      </c>
      <c r="B223" s="35" t="s">
        <v>97</v>
      </c>
      <c r="C223" s="42" t="s">
        <v>87</v>
      </c>
      <c r="D223" s="37">
        <v>165</v>
      </c>
      <c r="E223" s="43"/>
      <c r="F223" s="33" t="s">
        <v>446</v>
      </c>
      <c r="G223" s="41" t="s">
        <v>716</v>
      </c>
    </row>
    <row r="224" spans="1:8" ht="12.95" customHeight="1" x14ac:dyDescent="0.2">
      <c r="A224" s="101"/>
      <c r="B224" s="64"/>
      <c r="C224" s="65"/>
      <c r="D224" s="66"/>
      <c r="E224" s="67"/>
      <c r="F224" s="97" t="s">
        <v>446</v>
      </c>
      <c r="G224" s="47" t="s">
        <v>716</v>
      </c>
    </row>
    <row r="225" spans="1:7" ht="12.95" customHeight="1" x14ac:dyDescent="0.2">
      <c r="A225" s="101"/>
      <c r="B225" s="64"/>
      <c r="C225" s="65"/>
      <c r="D225" s="66"/>
      <c r="E225" s="67"/>
      <c r="F225" s="97" t="s">
        <v>1420</v>
      </c>
      <c r="G225" s="47" t="s">
        <v>1844</v>
      </c>
    </row>
    <row r="226" spans="1:7" ht="12.95" customHeight="1" x14ac:dyDescent="0.2">
      <c r="A226" s="101"/>
      <c r="B226" s="64"/>
      <c r="C226" s="65"/>
      <c r="D226" s="66"/>
      <c r="E226" s="67"/>
      <c r="F226" s="33" t="s">
        <v>861</v>
      </c>
      <c r="G226" s="47" t="s">
        <v>862</v>
      </c>
    </row>
    <row r="227" spans="1:7" ht="12.95" customHeight="1" x14ac:dyDescent="0.2">
      <c r="A227" s="101"/>
      <c r="B227" s="64"/>
      <c r="C227" s="65"/>
      <c r="D227" s="66"/>
      <c r="E227" s="67"/>
      <c r="F227" s="97" t="s">
        <v>861</v>
      </c>
      <c r="G227" s="47" t="s">
        <v>1524</v>
      </c>
    </row>
    <row r="228" spans="1:7" ht="12.95" customHeight="1" x14ac:dyDescent="0.2">
      <c r="A228" s="101"/>
      <c r="B228" s="64"/>
      <c r="C228" s="65"/>
      <c r="D228" s="66"/>
      <c r="E228" s="67"/>
      <c r="F228" s="97" t="s">
        <v>1118</v>
      </c>
      <c r="G228" s="47" t="s">
        <v>1528</v>
      </c>
    </row>
    <row r="229" spans="1:7" ht="12.95" customHeight="1" x14ac:dyDescent="0.2">
      <c r="A229" s="63"/>
      <c r="B229" s="64"/>
      <c r="C229" s="65"/>
      <c r="D229" s="66"/>
      <c r="E229" s="67"/>
      <c r="F229" s="97" t="s">
        <v>1104</v>
      </c>
      <c r="G229" s="47" t="s">
        <v>1513</v>
      </c>
    </row>
    <row r="230" spans="1:7" ht="12.95" customHeight="1" x14ac:dyDescent="0.2">
      <c r="A230" s="63"/>
      <c r="B230" s="64"/>
      <c r="C230" s="65"/>
      <c r="D230" s="66"/>
      <c r="E230" s="67"/>
      <c r="F230" s="97" t="s">
        <v>1109</v>
      </c>
      <c r="G230" s="47" t="s">
        <v>1518</v>
      </c>
    </row>
    <row r="231" spans="1:7" ht="12.95" customHeight="1" x14ac:dyDescent="0.2">
      <c r="A231" s="63"/>
      <c r="B231" s="64"/>
      <c r="C231" s="65"/>
      <c r="D231" s="66"/>
      <c r="E231" s="67"/>
      <c r="F231" s="97" t="s">
        <v>1112</v>
      </c>
      <c r="G231" s="47" t="s">
        <v>1521</v>
      </c>
    </row>
    <row r="232" spans="1:7" ht="12.95" customHeight="1" x14ac:dyDescent="0.2">
      <c r="A232" s="63"/>
      <c r="B232" s="64"/>
      <c r="C232" s="65"/>
      <c r="D232" s="66"/>
      <c r="E232" s="67"/>
      <c r="F232" s="97" t="s">
        <v>1114</v>
      </c>
      <c r="G232" s="47" t="s">
        <v>1523</v>
      </c>
    </row>
    <row r="233" spans="1:7" ht="12.95" customHeight="1" x14ac:dyDescent="0.2">
      <c r="A233" s="63"/>
      <c r="B233" s="64"/>
      <c r="C233" s="65"/>
      <c r="D233" s="66"/>
      <c r="E233" s="67"/>
      <c r="F233" s="97" t="s">
        <v>1117</v>
      </c>
      <c r="G233" s="47" t="s">
        <v>1527</v>
      </c>
    </row>
    <row r="234" spans="1:7" ht="12.95" customHeight="1" x14ac:dyDescent="0.2">
      <c r="A234" s="63"/>
      <c r="B234" s="64"/>
      <c r="C234" s="65"/>
      <c r="D234" s="66"/>
      <c r="E234" s="67"/>
      <c r="F234" s="97" t="s">
        <v>1110</v>
      </c>
      <c r="G234" s="47" t="s">
        <v>1519</v>
      </c>
    </row>
    <row r="235" spans="1:7" ht="12.95" customHeight="1" x14ac:dyDescent="0.2">
      <c r="A235" s="63"/>
      <c r="B235" s="64"/>
      <c r="C235" s="65"/>
      <c r="D235" s="66"/>
      <c r="E235" s="67"/>
      <c r="F235" s="97" t="s">
        <v>1111</v>
      </c>
      <c r="G235" s="47" t="s">
        <v>1520</v>
      </c>
    </row>
    <row r="236" spans="1:7" ht="12.95" customHeight="1" x14ac:dyDescent="0.2">
      <c r="A236" s="63"/>
      <c r="B236" s="64"/>
      <c r="C236" s="65"/>
      <c r="D236" s="66"/>
      <c r="E236" s="67"/>
      <c r="F236" s="97" t="s">
        <v>1113</v>
      </c>
      <c r="G236" s="47" t="s">
        <v>1522</v>
      </c>
    </row>
    <row r="237" spans="1:7" ht="12.95" customHeight="1" x14ac:dyDescent="0.2">
      <c r="A237" s="63"/>
      <c r="B237" s="64"/>
      <c r="C237" s="65"/>
      <c r="D237" s="66"/>
      <c r="E237" s="67"/>
      <c r="F237" s="97" t="s">
        <v>1138</v>
      </c>
      <c r="G237" s="47" t="s">
        <v>1548</v>
      </c>
    </row>
    <row r="238" spans="1:7" ht="12.95" customHeight="1" x14ac:dyDescent="0.2">
      <c r="A238" s="63"/>
      <c r="B238" s="64"/>
      <c r="C238" s="65"/>
      <c r="D238" s="66"/>
      <c r="E238" s="67"/>
      <c r="F238" s="97" t="s">
        <v>1140</v>
      </c>
      <c r="G238" s="47" t="s">
        <v>1550</v>
      </c>
    </row>
    <row r="239" spans="1:7" ht="12.95" customHeight="1" x14ac:dyDescent="0.2">
      <c r="A239" s="63"/>
      <c r="B239" s="64"/>
      <c r="C239" s="65"/>
      <c r="D239" s="66"/>
      <c r="E239" s="67"/>
      <c r="F239" s="97" t="s">
        <v>1121</v>
      </c>
      <c r="G239" s="47" t="s">
        <v>1531</v>
      </c>
    </row>
    <row r="240" spans="1:7" ht="12.95" customHeight="1" x14ac:dyDescent="0.2">
      <c r="A240" s="63"/>
      <c r="B240" s="64"/>
      <c r="C240" s="65"/>
      <c r="D240" s="66"/>
      <c r="E240" s="67"/>
      <c r="F240" s="97" t="s">
        <v>1125</v>
      </c>
      <c r="G240" s="47" t="s">
        <v>1535</v>
      </c>
    </row>
    <row r="241" spans="1:7" ht="12.95" customHeight="1" x14ac:dyDescent="0.2">
      <c r="A241" s="63"/>
      <c r="B241" s="64"/>
      <c r="C241" s="65"/>
      <c r="D241" s="66"/>
      <c r="E241" s="67"/>
      <c r="F241" s="97" t="s">
        <v>1129</v>
      </c>
      <c r="G241" s="47" t="s">
        <v>1539</v>
      </c>
    </row>
    <row r="242" spans="1:7" ht="12.95" customHeight="1" x14ac:dyDescent="0.2">
      <c r="A242" s="63"/>
      <c r="B242" s="64"/>
      <c r="C242" s="65"/>
      <c r="D242" s="66"/>
      <c r="E242" s="67"/>
      <c r="F242" s="97" t="s">
        <v>1132</v>
      </c>
      <c r="G242" s="47" t="s">
        <v>1542</v>
      </c>
    </row>
    <row r="243" spans="1:7" ht="12.95" customHeight="1" x14ac:dyDescent="0.2">
      <c r="A243" s="63"/>
      <c r="B243" s="64"/>
      <c r="C243" s="65"/>
      <c r="D243" s="66"/>
      <c r="E243" s="67"/>
      <c r="F243" s="97" t="s">
        <v>1139</v>
      </c>
      <c r="G243" s="47" t="s">
        <v>1549</v>
      </c>
    </row>
    <row r="244" spans="1:7" ht="12.95" customHeight="1" x14ac:dyDescent="0.2">
      <c r="A244" s="63"/>
      <c r="B244" s="64"/>
      <c r="C244" s="65"/>
      <c r="D244" s="66"/>
      <c r="E244" s="67"/>
      <c r="F244" s="97" t="s">
        <v>1126</v>
      </c>
      <c r="G244" s="47" t="s">
        <v>1536</v>
      </c>
    </row>
    <row r="245" spans="1:7" ht="12.95" customHeight="1" x14ac:dyDescent="0.2">
      <c r="A245" s="63"/>
      <c r="B245" s="64"/>
      <c r="C245" s="65"/>
      <c r="D245" s="66"/>
      <c r="E245" s="67"/>
      <c r="F245" s="97" t="s">
        <v>1127</v>
      </c>
      <c r="G245" s="47" t="s">
        <v>1537</v>
      </c>
    </row>
    <row r="246" spans="1:7" ht="12.95" customHeight="1" x14ac:dyDescent="0.2">
      <c r="A246" s="63"/>
      <c r="B246" s="64"/>
      <c r="C246" s="65"/>
      <c r="D246" s="66"/>
      <c r="E246" s="67"/>
      <c r="F246" s="97" t="s">
        <v>1130</v>
      </c>
      <c r="G246" s="47" t="s">
        <v>1540</v>
      </c>
    </row>
    <row r="247" spans="1:7" ht="12.95" customHeight="1" x14ac:dyDescent="0.2">
      <c r="A247" s="63"/>
      <c r="B247" s="64"/>
      <c r="C247" s="65"/>
      <c r="D247" s="66"/>
      <c r="E247" s="67"/>
      <c r="F247" s="97" t="s">
        <v>1134</v>
      </c>
      <c r="G247" s="47" t="s">
        <v>1544</v>
      </c>
    </row>
    <row r="248" spans="1:7" ht="12.95" customHeight="1" x14ac:dyDescent="0.2">
      <c r="A248" s="63"/>
      <c r="B248" s="64"/>
      <c r="C248" s="65"/>
      <c r="D248" s="66"/>
      <c r="E248" s="67"/>
      <c r="F248" s="97" t="s">
        <v>1137</v>
      </c>
      <c r="G248" s="47" t="s">
        <v>1547</v>
      </c>
    </row>
    <row r="249" spans="1:7" ht="12.95" customHeight="1" x14ac:dyDescent="0.2">
      <c r="A249" s="63"/>
      <c r="B249" s="64"/>
      <c r="C249" s="65"/>
      <c r="D249" s="66"/>
      <c r="E249" s="67"/>
      <c r="F249" s="97" t="s">
        <v>1124</v>
      </c>
      <c r="G249" s="47" t="s">
        <v>1534</v>
      </c>
    </row>
    <row r="250" spans="1:7" ht="12.95" customHeight="1" x14ac:dyDescent="0.2">
      <c r="A250" s="63"/>
      <c r="B250" s="64"/>
      <c r="C250" s="65"/>
      <c r="D250" s="66"/>
      <c r="E250" s="67"/>
      <c r="F250" s="97" t="s">
        <v>1131</v>
      </c>
      <c r="G250" s="47" t="s">
        <v>1541</v>
      </c>
    </row>
    <row r="251" spans="1:7" ht="12.95" customHeight="1" x14ac:dyDescent="0.2">
      <c r="A251" s="63"/>
      <c r="B251" s="64"/>
      <c r="C251" s="65"/>
      <c r="D251" s="66"/>
      <c r="E251" s="67"/>
      <c r="F251" s="97" t="s">
        <v>1136</v>
      </c>
      <c r="G251" s="47" t="s">
        <v>1546</v>
      </c>
    </row>
    <row r="252" spans="1:7" ht="12.95" customHeight="1" x14ac:dyDescent="0.2">
      <c r="A252" s="63"/>
      <c r="B252" s="64"/>
      <c r="C252" s="65"/>
      <c r="D252" s="66"/>
      <c r="E252" s="67"/>
      <c r="F252" s="97" t="s">
        <v>1141</v>
      </c>
      <c r="G252" s="47" t="s">
        <v>1551</v>
      </c>
    </row>
    <row r="253" spans="1:7" ht="12.95" customHeight="1" x14ac:dyDescent="0.2">
      <c r="A253" s="63"/>
      <c r="B253" s="64"/>
      <c r="C253" s="65"/>
      <c r="D253" s="66"/>
      <c r="E253" s="67"/>
      <c r="F253" s="97" t="s">
        <v>1120</v>
      </c>
      <c r="G253" s="47" t="s">
        <v>1530</v>
      </c>
    </row>
    <row r="254" spans="1:7" ht="12.95" customHeight="1" x14ac:dyDescent="0.2">
      <c r="A254" s="63"/>
      <c r="B254" s="64"/>
      <c r="C254" s="65"/>
      <c r="D254" s="66"/>
      <c r="E254" s="67"/>
      <c r="F254" s="97" t="s">
        <v>1128</v>
      </c>
      <c r="G254" s="47" t="s">
        <v>1538</v>
      </c>
    </row>
    <row r="255" spans="1:7" ht="12.95" customHeight="1" x14ac:dyDescent="0.2">
      <c r="A255" s="63"/>
      <c r="B255" s="64"/>
      <c r="C255" s="65"/>
      <c r="D255" s="66"/>
      <c r="E255" s="67"/>
      <c r="F255" s="97" t="s">
        <v>1133</v>
      </c>
      <c r="G255" s="47" t="s">
        <v>1543</v>
      </c>
    </row>
    <row r="256" spans="1:7" ht="12.95" customHeight="1" x14ac:dyDescent="0.2">
      <c r="A256" s="63"/>
      <c r="B256" s="64"/>
      <c r="C256" s="65"/>
      <c r="D256" s="66"/>
      <c r="E256" s="67"/>
      <c r="F256" s="97" t="s">
        <v>1135</v>
      </c>
      <c r="G256" s="47" t="s">
        <v>1545</v>
      </c>
    </row>
    <row r="257" spans="1:7" ht="12.95" customHeight="1" x14ac:dyDescent="0.2">
      <c r="A257" s="63"/>
      <c r="B257" s="64"/>
      <c r="C257" s="65"/>
      <c r="D257" s="66"/>
      <c r="E257" s="67"/>
      <c r="F257" s="97" t="s">
        <v>1389</v>
      </c>
      <c r="G257" s="47" t="s">
        <v>1810</v>
      </c>
    </row>
    <row r="258" spans="1:7" ht="12.95" customHeight="1" x14ac:dyDescent="0.2">
      <c r="A258" s="63"/>
      <c r="B258" s="64"/>
      <c r="C258" s="65"/>
      <c r="D258" s="66"/>
      <c r="E258" s="67"/>
      <c r="F258" s="97" t="s">
        <v>1390</v>
      </c>
      <c r="G258" s="47" t="s">
        <v>1811</v>
      </c>
    </row>
    <row r="259" spans="1:7" ht="12.95" customHeight="1" x14ac:dyDescent="0.2">
      <c r="A259" s="63"/>
      <c r="B259" s="64"/>
      <c r="C259" s="65"/>
      <c r="D259" s="66"/>
      <c r="E259" s="67"/>
      <c r="F259" s="97" t="s">
        <v>1391</v>
      </c>
      <c r="G259" s="47" t="s">
        <v>1812</v>
      </c>
    </row>
    <row r="260" spans="1:7" ht="12.95" customHeight="1" x14ac:dyDescent="0.2">
      <c r="A260" s="63"/>
      <c r="B260" s="64"/>
      <c r="C260" s="65"/>
      <c r="D260" s="66"/>
      <c r="E260" s="67"/>
      <c r="F260" s="97" t="s">
        <v>1392</v>
      </c>
      <c r="G260" s="47" t="s">
        <v>1813</v>
      </c>
    </row>
    <row r="261" spans="1:7" ht="12.95" customHeight="1" x14ac:dyDescent="0.2">
      <c r="A261" s="63"/>
      <c r="B261" s="64"/>
      <c r="C261" s="65"/>
      <c r="D261" s="66"/>
      <c r="E261" s="67"/>
      <c r="F261" s="97" t="s">
        <v>1393</v>
      </c>
      <c r="G261" s="47" t="s">
        <v>1814</v>
      </c>
    </row>
    <row r="262" spans="1:7" ht="12.95" customHeight="1" x14ac:dyDescent="0.2">
      <c r="A262" s="63"/>
      <c r="B262" s="64"/>
      <c r="C262" s="65"/>
      <c r="D262" s="66"/>
      <c r="E262" s="67"/>
      <c r="F262" s="97" t="s">
        <v>1394</v>
      </c>
      <c r="G262" s="47" t="s">
        <v>1815</v>
      </c>
    </row>
    <row r="263" spans="1:7" ht="12.95" customHeight="1" x14ac:dyDescent="0.2">
      <c r="A263" s="63"/>
      <c r="B263" s="64"/>
      <c r="C263" s="65"/>
      <c r="D263" s="66"/>
      <c r="E263" s="67"/>
      <c r="F263" s="97" t="s">
        <v>1395</v>
      </c>
      <c r="G263" s="47" t="s">
        <v>1816</v>
      </c>
    </row>
    <row r="264" spans="1:7" ht="12.95" customHeight="1" x14ac:dyDescent="0.2">
      <c r="A264" s="63"/>
      <c r="B264" s="64"/>
      <c r="C264" s="65"/>
      <c r="D264" s="66"/>
      <c r="E264" s="67"/>
      <c r="F264" s="97" t="s">
        <v>1385</v>
      </c>
      <c r="G264" s="47" t="s">
        <v>1806</v>
      </c>
    </row>
    <row r="265" spans="1:7" ht="12.95" customHeight="1" x14ac:dyDescent="0.2">
      <c r="A265" s="63"/>
      <c r="B265" s="64"/>
      <c r="C265" s="65"/>
      <c r="D265" s="66"/>
      <c r="E265" s="67"/>
      <c r="F265" s="97" t="s">
        <v>1386</v>
      </c>
      <c r="G265" s="47" t="s">
        <v>1807</v>
      </c>
    </row>
    <row r="266" spans="1:7" ht="12.95" customHeight="1" x14ac:dyDescent="0.2">
      <c r="A266" s="63"/>
      <c r="B266" s="64"/>
      <c r="C266" s="65"/>
      <c r="D266" s="66"/>
      <c r="E266" s="67"/>
      <c r="F266" s="97" t="s">
        <v>1387</v>
      </c>
      <c r="G266" s="47" t="s">
        <v>1808</v>
      </c>
    </row>
    <row r="267" spans="1:7" ht="12.95" customHeight="1" x14ac:dyDescent="0.2">
      <c r="A267" s="63"/>
      <c r="B267" s="64"/>
      <c r="C267" s="65"/>
      <c r="D267" s="66"/>
      <c r="E267" s="67"/>
      <c r="F267" s="97" t="s">
        <v>1388</v>
      </c>
      <c r="G267" s="47" t="s">
        <v>1809</v>
      </c>
    </row>
    <row r="268" spans="1:7" ht="12.95" customHeight="1" x14ac:dyDescent="0.2">
      <c r="A268" s="63"/>
      <c r="B268" s="64"/>
      <c r="C268" s="65"/>
      <c r="D268" s="66"/>
      <c r="E268" s="67"/>
      <c r="F268" s="97" t="s">
        <v>1123</v>
      </c>
      <c r="G268" s="47" t="s">
        <v>1533</v>
      </c>
    </row>
    <row r="269" spans="1:7" ht="12.95" customHeight="1" x14ac:dyDescent="0.2">
      <c r="A269" s="63"/>
      <c r="B269" s="64"/>
      <c r="C269" s="65"/>
      <c r="D269" s="66"/>
      <c r="E269" s="67"/>
      <c r="F269" s="97" t="s">
        <v>1115</v>
      </c>
      <c r="G269" s="47" t="s">
        <v>1525</v>
      </c>
    </row>
    <row r="270" spans="1:7" ht="12.95" customHeight="1" x14ac:dyDescent="0.2">
      <c r="A270" s="63"/>
      <c r="B270" s="64"/>
      <c r="C270" s="65"/>
      <c r="D270" s="66"/>
      <c r="E270" s="67"/>
      <c r="F270" s="97" t="s">
        <v>1116</v>
      </c>
      <c r="G270" s="47" t="s">
        <v>1526</v>
      </c>
    </row>
    <row r="271" spans="1:7" ht="12.95" customHeight="1" x14ac:dyDescent="0.2">
      <c r="A271" s="63"/>
      <c r="B271" s="64"/>
      <c r="C271" s="65"/>
      <c r="D271" s="66"/>
      <c r="E271" s="67"/>
      <c r="F271" s="97" t="s">
        <v>1119</v>
      </c>
      <c r="G271" s="47" t="s">
        <v>1529</v>
      </c>
    </row>
    <row r="272" spans="1:7" ht="12.95" customHeight="1" x14ac:dyDescent="0.2">
      <c r="A272" s="63"/>
      <c r="B272" s="64"/>
      <c r="C272" s="65"/>
      <c r="D272" s="66"/>
      <c r="E272" s="67"/>
      <c r="F272" s="98" t="s">
        <v>1103</v>
      </c>
      <c r="G272" s="47" t="s">
        <v>1512</v>
      </c>
    </row>
    <row r="273" spans="1:7" ht="12.95" customHeight="1" x14ac:dyDescent="0.2">
      <c r="A273" s="63"/>
      <c r="B273" s="64"/>
      <c r="C273" s="65"/>
      <c r="D273" s="66"/>
      <c r="E273" s="67"/>
      <c r="F273" s="97" t="s">
        <v>1105</v>
      </c>
      <c r="G273" s="47" t="s">
        <v>1514</v>
      </c>
    </row>
    <row r="274" spans="1:7" ht="12" customHeight="1" x14ac:dyDescent="0.2">
      <c r="A274" s="63"/>
      <c r="B274" s="64"/>
      <c r="C274" s="65"/>
      <c r="D274" s="66"/>
      <c r="E274" s="67"/>
      <c r="F274" s="97" t="s">
        <v>1122</v>
      </c>
      <c r="G274" s="47" t="s">
        <v>1532</v>
      </c>
    </row>
    <row r="275" spans="1:7" ht="15" customHeight="1" x14ac:dyDescent="0.2">
      <c r="A275" s="63"/>
      <c r="B275" s="64"/>
      <c r="C275" s="65"/>
      <c r="D275" s="66"/>
      <c r="E275" s="67"/>
      <c r="F275" s="98" t="s">
        <v>1106</v>
      </c>
      <c r="G275" s="47" t="s">
        <v>1515</v>
      </c>
    </row>
    <row r="276" spans="1:7" ht="15" customHeight="1" x14ac:dyDescent="0.2">
      <c r="A276" s="63"/>
      <c r="B276" s="64"/>
      <c r="C276" s="65"/>
      <c r="D276" s="66"/>
      <c r="E276" s="67"/>
      <c r="F276" s="98" t="s">
        <v>1107</v>
      </c>
      <c r="G276" s="47" t="s">
        <v>1516</v>
      </c>
    </row>
    <row r="277" spans="1:7" ht="15" customHeight="1" x14ac:dyDescent="0.2">
      <c r="A277" s="63"/>
      <c r="B277" s="64"/>
      <c r="C277" s="65"/>
      <c r="D277" s="66"/>
      <c r="E277" s="67"/>
      <c r="F277" s="99" t="s">
        <v>1108</v>
      </c>
      <c r="G277" s="47" t="s">
        <v>1517</v>
      </c>
    </row>
    <row r="278" spans="1:7" ht="15" customHeight="1" x14ac:dyDescent="0.2">
      <c r="A278" s="63"/>
      <c r="B278" s="64"/>
      <c r="C278" s="65"/>
      <c r="D278" s="66"/>
      <c r="E278" s="67"/>
      <c r="F278" s="99" t="s">
        <v>1142</v>
      </c>
      <c r="G278" s="47" t="s">
        <v>1552</v>
      </c>
    </row>
    <row r="279" spans="1:7" ht="15" customHeight="1" x14ac:dyDescent="0.2">
      <c r="A279" s="63"/>
      <c r="B279" s="64"/>
      <c r="C279" s="65"/>
      <c r="D279" s="66"/>
      <c r="E279" s="67"/>
      <c r="F279" s="99" t="s">
        <v>1143</v>
      </c>
      <c r="G279" s="47" t="s">
        <v>1553</v>
      </c>
    </row>
    <row r="280" spans="1:7" ht="15" customHeight="1" x14ac:dyDescent="0.2">
      <c r="A280" s="63"/>
      <c r="B280" s="64"/>
      <c r="C280" s="65"/>
      <c r="D280" s="66"/>
      <c r="E280" s="67"/>
      <c r="F280" s="99" t="s">
        <v>1144</v>
      </c>
      <c r="G280" s="47" t="s">
        <v>1554</v>
      </c>
    </row>
    <row r="281" spans="1:7" ht="15" customHeight="1" x14ac:dyDescent="0.2">
      <c r="A281" s="63"/>
      <c r="B281" s="64"/>
      <c r="C281" s="65"/>
      <c r="D281" s="66"/>
      <c r="E281" s="67"/>
      <c r="F281" s="99" t="s">
        <v>1145</v>
      </c>
      <c r="G281" s="47" t="s">
        <v>1555</v>
      </c>
    </row>
    <row r="282" spans="1:7" ht="15" customHeight="1" x14ac:dyDescent="0.2">
      <c r="A282" s="63"/>
      <c r="B282" s="64"/>
      <c r="C282" s="65"/>
      <c r="D282" s="66"/>
      <c r="E282" s="67"/>
      <c r="F282" s="99" t="s">
        <v>1146</v>
      </c>
      <c r="G282" s="47" t="s">
        <v>1556</v>
      </c>
    </row>
    <row r="283" spans="1:7" x14ac:dyDescent="0.2">
      <c r="A283" s="63"/>
      <c r="B283" s="64"/>
      <c r="C283" s="65"/>
      <c r="D283" s="66"/>
      <c r="E283" s="67"/>
      <c r="F283" s="99" t="s">
        <v>1373</v>
      </c>
      <c r="G283" s="47" t="s">
        <v>1794</v>
      </c>
    </row>
    <row r="284" spans="1:7" x14ac:dyDescent="0.2">
      <c r="A284" s="63"/>
      <c r="B284" s="64"/>
      <c r="C284" s="65"/>
      <c r="D284" s="66"/>
      <c r="E284" s="67"/>
      <c r="F284" s="99" t="s">
        <v>1337</v>
      </c>
      <c r="G284" s="47" t="s">
        <v>1758</v>
      </c>
    </row>
    <row r="285" spans="1:7" x14ac:dyDescent="0.2">
      <c r="A285" s="63"/>
      <c r="B285" s="64"/>
      <c r="C285" s="65"/>
      <c r="D285" s="66"/>
      <c r="E285" s="67"/>
      <c r="F285" s="99" t="s">
        <v>1339</v>
      </c>
      <c r="G285" s="47" t="s">
        <v>1760</v>
      </c>
    </row>
    <row r="286" spans="1:7" x14ac:dyDescent="0.2">
      <c r="A286" s="63"/>
      <c r="B286" s="64"/>
      <c r="C286" s="65"/>
      <c r="D286" s="66"/>
      <c r="E286" s="67"/>
      <c r="F286" s="99" t="s">
        <v>1340</v>
      </c>
      <c r="G286" s="47" t="s">
        <v>1761</v>
      </c>
    </row>
    <row r="287" spans="1:7" x14ac:dyDescent="0.2">
      <c r="A287" s="63"/>
      <c r="B287" s="64"/>
      <c r="C287" s="65"/>
      <c r="D287" s="66"/>
      <c r="E287" s="67"/>
      <c r="F287" s="99" t="s">
        <v>1338</v>
      </c>
      <c r="G287" s="47" t="s">
        <v>1759</v>
      </c>
    </row>
    <row r="288" spans="1:7" x14ac:dyDescent="0.2">
      <c r="A288" s="63"/>
      <c r="B288" s="64"/>
      <c r="C288" s="65"/>
      <c r="D288" s="66"/>
      <c r="E288" s="67"/>
      <c r="F288" s="99" t="s">
        <v>1266</v>
      </c>
      <c r="G288" s="47" t="s">
        <v>1683</v>
      </c>
    </row>
    <row r="289" spans="1:7" x14ac:dyDescent="0.2">
      <c r="A289" s="63"/>
      <c r="B289" s="64"/>
      <c r="C289" s="65"/>
      <c r="D289" s="66"/>
      <c r="E289" s="67"/>
      <c r="F289" s="99" t="s">
        <v>1269</v>
      </c>
      <c r="G289" s="47" t="s">
        <v>1686</v>
      </c>
    </row>
    <row r="290" spans="1:7" x14ac:dyDescent="0.2">
      <c r="A290" s="63"/>
      <c r="B290" s="64"/>
      <c r="C290" s="65"/>
      <c r="D290" s="66"/>
      <c r="E290" s="67"/>
      <c r="F290" s="99" t="s">
        <v>1270</v>
      </c>
      <c r="G290" s="47" t="s">
        <v>1687</v>
      </c>
    </row>
    <row r="291" spans="1:7" x14ac:dyDescent="0.2">
      <c r="A291" s="63"/>
      <c r="B291" s="64"/>
      <c r="C291" s="65"/>
      <c r="D291" s="66"/>
      <c r="E291" s="67"/>
      <c r="F291" s="99" t="s">
        <v>1267</v>
      </c>
      <c r="G291" s="47" t="s">
        <v>1684</v>
      </c>
    </row>
    <row r="292" spans="1:7" x14ac:dyDescent="0.2">
      <c r="A292" s="63"/>
      <c r="B292" s="64"/>
      <c r="C292" s="65"/>
      <c r="D292" s="66"/>
      <c r="E292" s="67"/>
      <c r="F292" s="99" t="s">
        <v>1257</v>
      </c>
      <c r="G292" s="47" t="s">
        <v>1673</v>
      </c>
    </row>
    <row r="293" spans="1:7" x14ac:dyDescent="0.2">
      <c r="A293" s="63"/>
      <c r="B293" s="64"/>
      <c r="C293" s="65"/>
      <c r="D293" s="66"/>
      <c r="E293" s="67"/>
      <c r="F293" s="99" t="s">
        <v>1258</v>
      </c>
      <c r="G293" s="47" t="s">
        <v>1674</v>
      </c>
    </row>
    <row r="294" spans="1:7" x14ac:dyDescent="0.2">
      <c r="A294" s="63"/>
      <c r="B294" s="64"/>
      <c r="C294" s="65"/>
      <c r="D294" s="66"/>
      <c r="E294" s="67"/>
      <c r="F294" s="99" t="s">
        <v>1259</v>
      </c>
      <c r="G294" s="47" t="s">
        <v>1675</v>
      </c>
    </row>
    <row r="295" spans="1:7" ht="15.6" customHeight="1" x14ac:dyDescent="0.2">
      <c r="A295" s="63"/>
      <c r="B295" s="64"/>
      <c r="C295" s="65"/>
      <c r="D295" s="66"/>
      <c r="E295" s="67"/>
      <c r="F295" s="99" t="s">
        <v>1347</v>
      </c>
      <c r="G295" s="47" t="s">
        <v>1768</v>
      </c>
    </row>
    <row r="296" spans="1:7" x14ac:dyDescent="0.2">
      <c r="A296" s="63"/>
      <c r="B296" s="64"/>
      <c r="C296" s="65"/>
      <c r="D296" s="66"/>
      <c r="E296" s="67"/>
      <c r="F296" s="99" t="s">
        <v>1345</v>
      </c>
      <c r="G296" s="47" t="s">
        <v>1766</v>
      </c>
    </row>
    <row r="297" spans="1:7" x14ac:dyDescent="0.2">
      <c r="A297" s="59"/>
      <c r="B297" s="35"/>
      <c r="C297" s="42"/>
      <c r="D297" s="37"/>
      <c r="E297" s="43"/>
      <c r="F297" s="62" t="s">
        <v>100</v>
      </c>
      <c r="G297" s="41" t="s">
        <v>671</v>
      </c>
    </row>
    <row r="298" spans="1:7" x14ac:dyDescent="0.2">
      <c r="A298" s="63"/>
      <c r="B298" s="64"/>
      <c r="C298" s="65"/>
      <c r="D298" s="66"/>
      <c r="E298" s="67"/>
      <c r="F298" s="99" t="s">
        <v>1351</v>
      </c>
      <c r="G298" s="47" t="s">
        <v>1772</v>
      </c>
    </row>
    <row r="299" spans="1:7" ht="15.6" customHeight="1" x14ac:dyDescent="0.2">
      <c r="A299" s="63"/>
      <c r="B299" s="64"/>
      <c r="C299" s="65"/>
      <c r="D299" s="66"/>
      <c r="E299" s="67"/>
      <c r="F299" s="99" t="s">
        <v>1102</v>
      </c>
      <c r="G299" s="47" t="s">
        <v>1510</v>
      </c>
    </row>
    <row r="300" spans="1:7" ht="15.6" customHeight="1" x14ac:dyDescent="0.2">
      <c r="A300" s="63"/>
      <c r="B300" s="64"/>
      <c r="C300" s="65"/>
      <c r="D300" s="66"/>
      <c r="E300" s="67"/>
      <c r="F300" s="99" t="s">
        <v>1101</v>
      </c>
      <c r="G300" s="47" t="s">
        <v>1509</v>
      </c>
    </row>
    <row r="301" spans="1:7" x14ac:dyDescent="0.2">
      <c r="A301" s="63"/>
      <c r="B301" s="64"/>
      <c r="C301" s="65"/>
      <c r="D301" s="66"/>
      <c r="E301" s="67"/>
      <c r="F301" s="99" t="s">
        <v>549</v>
      </c>
      <c r="G301" s="47" t="s">
        <v>1511</v>
      </c>
    </row>
    <row r="302" spans="1:7" ht="15.6" customHeight="1" x14ac:dyDescent="0.2">
      <c r="A302" s="60">
        <v>63</v>
      </c>
      <c r="B302" s="44" t="s">
        <v>102</v>
      </c>
      <c r="C302" s="46" t="s">
        <v>553</v>
      </c>
      <c r="D302" s="45">
        <v>63</v>
      </c>
      <c r="E302" s="38"/>
      <c r="F302" s="62" t="s">
        <v>514</v>
      </c>
      <c r="G302" s="41" t="s">
        <v>635</v>
      </c>
    </row>
    <row r="303" spans="1:7" ht="15.6" customHeight="1" x14ac:dyDescent="0.2">
      <c r="A303" s="59" t="s">
        <v>476</v>
      </c>
      <c r="B303" s="35" t="s">
        <v>508</v>
      </c>
      <c r="C303" s="46" t="s">
        <v>553</v>
      </c>
      <c r="D303" s="37">
        <v>63</v>
      </c>
      <c r="E303" s="43" t="s">
        <v>516</v>
      </c>
      <c r="F303" s="62" t="s">
        <v>450</v>
      </c>
      <c r="G303" s="41" t="s">
        <v>636</v>
      </c>
    </row>
    <row r="304" spans="1:7" ht="15.6" customHeight="1" x14ac:dyDescent="0.2">
      <c r="A304" s="63"/>
      <c r="B304" s="64"/>
      <c r="C304" s="65"/>
      <c r="D304" s="66"/>
      <c r="E304" s="67"/>
      <c r="F304" s="99" t="s">
        <v>1372</v>
      </c>
      <c r="G304" s="47" t="s">
        <v>1793</v>
      </c>
    </row>
    <row r="305" spans="1:7" ht="15.6" customHeight="1" x14ac:dyDescent="0.2">
      <c r="A305" s="63"/>
      <c r="B305" s="64"/>
      <c r="C305" s="65"/>
      <c r="D305" s="66"/>
      <c r="E305" s="67"/>
      <c r="F305" s="99" t="s">
        <v>1356</v>
      </c>
      <c r="G305" s="47" t="s">
        <v>1777</v>
      </c>
    </row>
    <row r="306" spans="1:7" ht="15.6" customHeight="1" x14ac:dyDescent="0.2">
      <c r="A306" s="63"/>
      <c r="B306" s="64"/>
      <c r="C306" s="65"/>
      <c r="D306" s="66"/>
      <c r="E306" s="67"/>
      <c r="F306" s="99" t="s">
        <v>1047</v>
      </c>
      <c r="G306" s="47" t="s">
        <v>1453</v>
      </c>
    </row>
    <row r="307" spans="1:7" ht="15.6" customHeight="1" x14ac:dyDescent="0.2">
      <c r="A307" s="59">
        <v>73</v>
      </c>
      <c r="B307" s="35" t="s">
        <v>104</v>
      </c>
      <c r="C307" s="46" t="s">
        <v>1852</v>
      </c>
      <c r="D307" s="37">
        <v>73</v>
      </c>
      <c r="E307" s="67"/>
      <c r="F307" s="98" t="s">
        <v>103</v>
      </c>
      <c r="G307" s="47" t="s">
        <v>652</v>
      </c>
    </row>
    <row r="308" spans="1:7" ht="15.6" customHeight="1" x14ac:dyDescent="0.2">
      <c r="A308" s="59" t="s">
        <v>407</v>
      </c>
      <c r="B308" s="35" t="s">
        <v>106</v>
      </c>
      <c r="C308" s="46" t="s">
        <v>553</v>
      </c>
      <c r="D308" s="37">
        <v>73</v>
      </c>
      <c r="E308" s="43" t="s">
        <v>516</v>
      </c>
      <c r="F308" s="62" t="s">
        <v>105</v>
      </c>
      <c r="G308" s="41" t="s">
        <v>653</v>
      </c>
    </row>
    <row r="309" spans="1:7" x14ac:dyDescent="0.2">
      <c r="A309" s="59">
        <v>72</v>
      </c>
      <c r="B309" s="35" t="s">
        <v>108</v>
      </c>
      <c r="C309" s="46" t="s">
        <v>553</v>
      </c>
      <c r="D309" s="37">
        <v>72</v>
      </c>
      <c r="E309" s="43"/>
      <c r="F309" s="62" t="s">
        <v>107</v>
      </c>
      <c r="G309" s="41" t="s">
        <v>651</v>
      </c>
    </row>
    <row r="310" spans="1:7" ht="15.6" customHeight="1" x14ac:dyDescent="0.2">
      <c r="A310" s="59">
        <v>76</v>
      </c>
      <c r="B310" s="35" t="s">
        <v>110</v>
      </c>
      <c r="C310" s="46" t="s">
        <v>553</v>
      </c>
      <c r="D310" s="37">
        <v>76</v>
      </c>
      <c r="E310" s="43"/>
      <c r="F310" s="62" t="s">
        <v>109</v>
      </c>
      <c r="G310" s="41" t="s">
        <v>654</v>
      </c>
    </row>
    <row r="311" spans="1:7" ht="15.6" customHeight="1" x14ac:dyDescent="0.2">
      <c r="A311" s="60">
        <v>94</v>
      </c>
      <c r="B311" s="44" t="s">
        <v>228</v>
      </c>
      <c r="C311" s="46" t="s">
        <v>553</v>
      </c>
      <c r="D311" s="45">
        <v>94</v>
      </c>
      <c r="E311" s="38"/>
      <c r="F311" s="62" t="s">
        <v>533</v>
      </c>
      <c r="G311" s="41" t="s">
        <v>670</v>
      </c>
    </row>
    <row r="312" spans="1:7" ht="15.6" customHeight="1" x14ac:dyDescent="0.2">
      <c r="A312" s="59" t="s">
        <v>408</v>
      </c>
      <c r="B312" s="35" t="s">
        <v>111</v>
      </c>
      <c r="C312" s="46" t="s">
        <v>553</v>
      </c>
      <c r="D312" s="37">
        <v>77</v>
      </c>
      <c r="E312" s="43" t="s">
        <v>517</v>
      </c>
      <c r="F312" s="62" t="s">
        <v>857</v>
      </c>
      <c r="G312" s="34" t="s">
        <v>775</v>
      </c>
    </row>
    <row r="313" spans="1:7" ht="15.6" customHeight="1" x14ac:dyDescent="0.2">
      <c r="A313" s="63"/>
      <c r="B313" s="64"/>
      <c r="C313" s="65"/>
      <c r="D313" s="66"/>
      <c r="E313" s="67"/>
      <c r="F313" s="99" t="s">
        <v>532</v>
      </c>
      <c r="G313" s="47" t="s">
        <v>1567</v>
      </c>
    </row>
    <row r="314" spans="1:7" ht="15.6" customHeight="1" x14ac:dyDescent="0.2">
      <c r="A314" s="63"/>
      <c r="B314" s="64"/>
      <c r="C314" s="65"/>
      <c r="D314" s="66"/>
      <c r="E314" s="67"/>
      <c r="F314" s="99" t="s">
        <v>1063</v>
      </c>
      <c r="G314" s="47" t="s">
        <v>1469</v>
      </c>
    </row>
    <row r="315" spans="1:7" ht="15.6" customHeight="1" x14ac:dyDescent="0.2">
      <c r="A315" s="59">
        <v>77</v>
      </c>
      <c r="B315" s="35" t="s">
        <v>113</v>
      </c>
      <c r="C315" s="46" t="s">
        <v>553</v>
      </c>
      <c r="D315" s="37">
        <v>77</v>
      </c>
      <c r="E315" s="43"/>
      <c r="F315" s="62" t="s">
        <v>112</v>
      </c>
      <c r="G315" s="41" t="s">
        <v>655</v>
      </c>
    </row>
    <row r="316" spans="1:7" ht="15.6" customHeight="1" x14ac:dyDescent="0.2">
      <c r="A316" s="59" t="s">
        <v>409</v>
      </c>
      <c r="B316" s="35" t="s">
        <v>115</v>
      </c>
      <c r="C316" s="46" t="s">
        <v>553</v>
      </c>
      <c r="D316" s="37">
        <v>77</v>
      </c>
      <c r="E316" s="43" t="s">
        <v>516</v>
      </c>
      <c r="F316" s="62" t="s">
        <v>114</v>
      </c>
      <c r="G316" s="41" t="s">
        <v>656</v>
      </c>
    </row>
    <row r="317" spans="1:7" ht="15.6" customHeight="1" x14ac:dyDescent="0.2">
      <c r="A317" s="59" t="s">
        <v>410</v>
      </c>
      <c r="B317" s="35" t="s">
        <v>325</v>
      </c>
      <c r="C317" s="46" t="s">
        <v>553</v>
      </c>
      <c r="D317" s="37">
        <v>77</v>
      </c>
      <c r="E317" s="43" t="s">
        <v>521</v>
      </c>
      <c r="F317" s="62" t="s">
        <v>116</v>
      </c>
      <c r="G317" s="41" t="s">
        <v>658</v>
      </c>
    </row>
    <row r="318" spans="1:7" x14ac:dyDescent="0.2">
      <c r="A318" s="59" t="s">
        <v>411</v>
      </c>
      <c r="B318" s="35" t="s">
        <v>118</v>
      </c>
      <c r="C318" s="46" t="s">
        <v>553</v>
      </c>
      <c r="D318" s="37">
        <v>77</v>
      </c>
      <c r="E318" s="43" t="s">
        <v>520</v>
      </c>
      <c r="F318" s="62" t="s">
        <v>117</v>
      </c>
      <c r="G318" s="41" t="s">
        <v>657</v>
      </c>
    </row>
    <row r="319" spans="1:7" ht="15.6" customHeight="1" x14ac:dyDescent="0.2">
      <c r="A319" s="59">
        <v>78</v>
      </c>
      <c r="B319" s="44" t="s">
        <v>755</v>
      </c>
      <c r="C319" s="46"/>
      <c r="D319" s="37">
        <v>78</v>
      </c>
      <c r="E319" s="43"/>
      <c r="F319" s="62" t="s">
        <v>756</v>
      </c>
      <c r="G319" s="34" t="s">
        <v>535</v>
      </c>
    </row>
    <row r="320" spans="1:7" ht="15.6" customHeight="1" x14ac:dyDescent="0.2">
      <c r="A320" s="59">
        <v>93</v>
      </c>
      <c r="B320" s="35" t="s">
        <v>478</v>
      </c>
      <c r="C320" s="42" t="s">
        <v>44</v>
      </c>
      <c r="D320" s="37">
        <v>93</v>
      </c>
      <c r="E320" s="43"/>
      <c r="F320" s="62" t="s">
        <v>431</v>
      </c>
      <c r="G320" s="34" t="s">
        <v>782</v>
      </c>
    </row>
    <row r="321" spans="1:7" ht="15.6" customHeight="1" x14ac:dyDescent="0.2">
      <c r="A321" s="59" t="s">
        <v>479</v>
      </c>
      <c r="B321" s="35" t="s">
        <v>478</v>
      </c>
      <c r="C321" s="42" t="s">
        <v>49</v>
      </c>
      <c r="D321" s="37">
        <v>93</v>
      </c>
      <c r="E321" s="43" t="s">
        <v>516</v>
      </c>
      <c r="F321" s="62" t="s">
        <v>432</v>
      </c>
      <c r="G321" s="34" t="s">
        <v>783</v>
      </c>
    </row>
    <row r="322" spans="1:7" ht="15.6" customHeight="1" x14ac:dyDescent="0.2">
      <c r="A322" s="59">
        <v>126</v>
      </c>
      <c r="B322" s="35" t="s">
        <v>120</v>
      </c>
      <c r="C322" s="46" t="s">
        <v>553</v>
      </c>
      <c r="D322" s="37">
        <v>126</v>
      </c>
      <c r="E322" s="43"/>
      <c r="F322" s="62" t="s">
        <v>119</v>
      </c>
      <c r="G322" s="41" t="s">
        <v>683</v>
      </c>
    </row>
    <row r="323" spans="1:7" ht="15.6" customHeight="1" x14ac:dyDescent="0.2">
      <c r="A323" s="59">
        <v>75</v>
      </c>
      <c r="B323" s="35" t="s">
        <v>122</v>
      </c>
      <c r="C323" s="46" t="s">
        <v>553</v>
      </c>
      <c r="D323" s="37">
        <v>75</v>
      </c>
      <c r="E323" s="43"/>
      <c r="F323" s="62" t="s">
        <v>121</v>
      </c>
      <c r="G323" s="41" t="s">
        <v>122</v>
      </c>
    </row>
    <row r="324" spans="1:7" ht="15.6" customHeight="1" x14ac:dyDescent="0.2">
      <c r="A324" s="59">
        <v>127</v>
      </c>
      <c r="B324" s="35" t="s">
        <v>124</v>
      </c>
      <c r="C324" s="46" t="s">
        <v>553</v>
      </c>
      <c r="D324" s="37">
        <v>127</v>
      </c>
      <c r="E324" s="43"/>
      <c r="F324" s="62" t="s">
        <v>123</v>
      </c>
      <c r="G324" s="41" t="s">
        <v>124</v>
      </c>
    </row>
    <row r="325" spans="1:7" ht="15.6" customHeight="1" x14ac:dyDescent="0.2">
      <c r="A325" s="59" t="s">
        <v>412</v>
      </c>
      <c r="B325" s="35" t="s">
        <v>126</v>
      </c>
      <c r="C325" s="42" t="s">
        <v>127</v>
      </c>
      <c r="D325" s="37">
        <v>79</v>
      </c>
      <c r="E325" s="43" t="s">
        <v>516</v>
      </c>
      <c r="F325" s="62" t="s">
        <v>125</v>
      </c>
      <c r="G325" s="41" t="s">
        <v>659</v>
      </c>
    </row>
    <row r="326" spans="1:7" ht="15.6" customHeight="1" x14ac:dyDescent="0.2">
      <c r="A326" s="59">
        <v>405</v>
      </c>
      <c r="B326" s="44" t="s">
        <v>843</v>
      </c>
      <c r="C326" s="46" t="s">
        <v>553</v>
      </c>
      <c r="D326" s="37">
        <v>405</v>
      </c>
      <c r="E326" s="43"/>
      <c r="F326" s="62" t="s">
        <v>1877</v>
      </c>
      <c r="G326" s="47" t="s">
        <v>1876</v>
      </c>
    </row>
    <row r="327" spans="1:7" ht="15.6" customHeight="1" x14ac:dyDescent="0.2">
      <c r="A327" s="59" t="s">
        <v>413</v>
      </c>
      <c r="B327" s="35" t="s">
        <v>129</v>
      </c>
      <c r="C327" s="42" t="s">
        <v>130</v>
      </c>
      <c r="D327" s="37">
        <v>79</v>
      </c>
      <c r="E327" s="43" t="s">
        <v>520</v>
      </c>
      <c r="F327" s="62" t="s">
        <v>128</v>
      </c>
      <c r="G327" s="41" t="s">
        <v>660</v>
      </c>
    </row>
    <row r="328" spans="1:7" ht="15.6" customHeight="1" x14ac:dyDescent="0.2">
      <c r="A328" s="63"/>
      <c r="B328" s="64"/>
      <c r="C328" s="65"/>
      <c r="D328" s="66"/>
      <c r="E328" s="67"/>
      <c r="F328" s="99" t="s">
        <v>1154</v>
      </c>
      <c r="G328" s="47" t="s">
        <v>1564</v>
      </c>
    </row>
    <row r="329" spans="1:7" ht="15.6" customHeight="1" x14ac:dyDescent="0.2">
      <c r="A329" s="59">
        <v>71</v>
      </c>
      <c r="B329" s="35" t="s">
        <v>366</v>
      </c>
      <c r="C329" s="42" t="s">
        <v>132</v>
      </c>
      <c r="D329" s="37">
        <v>71</v>
      </c>
      <c r="E329" s="43"/>
      <c r="F329" s="62" t="s">
        <v>131</v>
      </c>
      <c r="G329" s="41" t="s">
        <v>646</v>
      </c>
    </row>
    <row r="330" spans="1:7" ht="15.6" customHeight="1" x14ac:dyDescent="0.2">
      <c r="A330" s="59" t="s">
        <v>480</v>
      </c>
      <c r="B330" s="35" t="s">
        <v>370</v>
      </c>
      <c r="C330" s="42" t="s">
        <v>481</v>
      </c>
      <c r="D330" s="37">
        <v>71</v>
      </c>
      <c r="E330" s="43" t="s">
        <v>522</v>
      </c>
      <c r="F330" s="62" t="s">
        <v>433</v>
      </c>
      <c r="G330" s="41" t="s">
        <v>647</v>
      </c>
    </row>
    <row r="331" spans="1:7" ht="15.6" customHeight="1" x14ac:dyDescent="0.2">
      <c r="A331" s="59" t="s">
        <v>414</v>
      </c>
      <c r="B331" s="35" t="s">
        <v>370</v>
      </c>
      <c r="C331" s="42" t="s">
        <v>371</v>
      </c>
      <c r="D331" s="37">
        <v>71</v>
      </c>
      <c r="E331" s="43" t="s">
        <v>523</v>
      </c>
      <c r="F331" s="62" t="s">
        <v>369</v>
      </c>
      <c r="G331" s="41" t="s">
        <v>648</v>
      </c>
    </row>
    <row r="332" spans="1:7" ht="15.6" customHeight="1" x14ac:dyDescent="0.2">
      <c r="A332" s="59" t="s">
        <v>415</v>
      </c>
      <c r="B332" s="35" t="s">
        <v>370</v>
      </c>
      <c r="C332" s="42" t="s">
        <v>372</v>
      </c>
      <c r="D332" s="37">
        <v>71</v>
      </c>
      <c r="E332" s="43" t="s">
        <v>519</v>
      </c>
      <c r="F332" s="62" t="s">
        <v>133</v>
      </c>
      <c r="G332" s="41" t="s">
        <v>649</v>
      </c>
    </row>
    <row r="333" spans="1:7" ht="15.6" customHeight="1" x14ac:dyDescent="0.2">
      <c r="A333" s="59" t="s">
        <v>416</v>
      </c>
      <c r="B333" s="35" t="s">
        <v>370</v>
      </c>
      <c r="C333" s="42" t="s">
        <v>373</v>
      </c>
      <c r="D333" s="37">
        <v>71</v>
      </c>
      <c r="E333" s="43" t="s">
        <v>518</v>
      </c>
      <c r="F333" s="62" t="s">
        <v>134</v>
      </c>
      <c r="G333" s="41" t="s">
        <v>650</v>
      </c>
    </row>
    <row r="334" spans="1:7" ht="15.6" customHeight="1" x14ac:dyDescent="0.2">
      <c r="A334" s="63"/>
      <c r="B334" s="64"/>
      <c r="C334" s="65"/>
      <c r="D334" s="66"/>
      <c r="E334" s="67"/>
      <c r="F334" s="99" t="s">
        <v>1317</v>
      </c>
      <c r="G334" s="47" t="s">
        <v>1734</v>
      </c>
    </row>
    <row r="335" spans="1:7" ht="15.6" customHeight="1" x14ac:dyDescent="0.2">
      <c r="A335" s="63"/>
      <c r="B335" s="64"/>
      <c r="C335" s="65"/>
      <c r="D335" s="66"/>
      <c r="E335" s="67"/>
      <c r="F335" s="99" t="s">
        <v>1362</v>
      </c>
      <c r="G335" s="47" t="s">
        <v>1783</v>
      </c>
    </row>
    <row r="336" spans="1:7" ht="15.6" customHeight="1" x14ac:dyDescent="0.2">
      <c r="A336" s="63"/>
      <c r="B336" s="64"/>
      <c r="C336" s="65"/>
      <c r="D336" s="66"/>
      <c r="E336" s="67"/>
      <c r="F336" s="99" t="s">
        <v>1363</v>
      </c>
      <c r="G336" s="47" t="s">
        <v>1784</v>
      </c>
    </row>
    <row r="337" spans="1:7" ht="15.6" customHeight="1" x14ac:dyDescent="0.2">
      <c r="A337" s="63"/>
      <c r="B337" s="64"/>
      <c r="C337" s="65"/>
      <c r="D337" s="66"/>
      <c r="E337" s="67"/>
      <c r="F337" s="99" t="s">
        <v>1361</v>
      </c>
      <c r="G337" s="47" t="s">
        <v>1782</v>
      </c>
    </row>
    <row r="338" spans="1:7" ht="15.6" customHeight="1" x14ac:dyDescent="0.2">
      <c r="A338" s="63"/>
      <c r="B338" s="64"/>
      <c r="C338" s="65"/>
      <c r="D338" s="66"/>
      <c r="E338" s="67"/>
      <c r="F338" s="99" t="s">
        <v>1357</v>
      </c>
      <c r="G338" s="47" t="s">
        <v>1778</v>
      </c>
    </row>
    <row r="339" spans="1:7" x14ac:dyDescent="0.2">
      <c r="A339" s="63"/>
      <c r="B339" s="64"/>
      <c r="C339" s="65"/>
      <c r="D339" s="66"/>
      <c r="E339" s="67"/>
      <c r="F339" s="99" t="s">
        <v>1358</v>
      </c>
      <c r="G339" s="47" t="s">
        <v>1779</v>
      </c>
    </row>
    <row r="340" spans="1:7" x14ac:dyDescent="0.2">
      <c r="A340" s="63"/>
      <c r="B340" s="64"/>
      <c r="C340" s="65"/>
      <c r="D340" s="66"/>
      <c r="E340" s="67"/>
      <c r="F340" s="99" t="s">
        <v>1359</v>
      </c>
      <c r="G340" s="47" t="s">
        <v>1780</v>
      </c>
    </row>
    <row r="341" spans="1:7" x14ac:dyDescent="0.2">
      <c r="A341" s="63"/>
      <c r="B341" s="64"/>
      <c r="C341" s="65"/>
      <c r="D341" s="66"/>
      <c r="E341" s="67"/>
      <c r="F341" s="99" t="s">
        <v>1360</v>
      </c>
      <c r="G341" s="47" t="s">
        <v>1781</v>
      </c>
    </row>
    <row r="342" spans="1:7" x14ac:dyDescent="0.2">
      <c r="A342" s="63"/>
      <c r="B342" s="64"/>
      <c r="C342" s="65"/>
      <c r="D342" s="66"/>
      <c r="E342" s="67"/>
      <c r="F342" s="99" t="s">
        <v>1364</v>
      </c>
      <c r="G342" s="47" t="s">
        <v>1785</v>
      </c>
    </row>
    <row r="343" spans="1:7" x14ac:dyDescent="0.2">
      <c r="A343" s="63"/>
      <c r="B343" s="64"/>
      <c r="C343" s="65"/>
      <c r="D343" s="66"/>
      <c r="E343" s="67"/>
      <c r="F343" s="99" t="s">
        <v>1071</v>
      </c>
      <c r="G343" s="47" t="s">
        <v>1477</v>
      </c>
    </row>
    <row r="344" spans="1:7" x14ac:dyDescent="0.2">
      <c r="A344" s="63"/>
      <c r="B344" s="64"/>
      <c r="C344" s="65"/>
      <c r="D344" s="66"/>
      <c r="E344" s="67"/>
      <c r="F344" s="99" t="s">
        <v>1070</v>
      </c>
      <c r="G344" s="47" t="s">
        <v>1476</v>
      </c>
    </row>
    <row r="345" spans="1:7" x14ac:dyDescent="0.2">
      <c r="A345" s="63"/>
      <c r="B345" s="64"/>
      <c r="C345" s="65"/>
      <c r="D345" s="66"/>
      <c r="E345" s="67"/>
      <c r="F345" s="99" t="s">
        <v>1069</v>
      </c>
      <c r="G345" s="47" t="s">
        <v>1475</v>
      </c>
    </row>
    <row r="346" spans="1:7" x14ac:dyDescent="0.2">
      <c r="A346" s="63"/>
      <c r="B346" s="64"/>
      <c r="C346" s="65"/>
      <c r="D346" s="66"/>
      <c r="E346" s="67"/>
      <c r="F346" s="99" t="s">
        <v>1087</v>
      </c>
      <c r="G346" s="47" t="s">
        <v>1493</v>
      </c>
    </row>
    <row r="347" spans="1:7" x14ac:dyDescent="0.2">
      <c r="A347" s="63"/>
      <c r="B347" s="64"/>
      <c r="C347" s="65"/>
      <c r="D347" s="66"/>
      <c r="E347" s="67"/>
      <c r="F347" s="99" t="s">
        <v>1088</v>
      </c>
      <c r="G347" s="47" t="s">
        <v>1494</v>
      </c>
    </row>
    <row r="348" spans="1:7" x14ac:dyDescent="0.2">
      <c r="A348" s="63"/>
      <c r="B348" s="64"/>
      <c r="C348" s="65"/>
      <c r="D348" s="66"/>
      <c r="E348" s="67"/>
      <c r="F348" s="99" t="s">
        <v>1089</v>
      </c>
      <c r="G348" s="47" t="s">
        <v>1495</v>
      </c>
    </row>
    <row r="349" spans="1:7" x14ac:dyDescent="0.2">
      <c r="A349" s="63"/>
      <c r="B349" s="64"/>
      <c r="C349" s="65"/>
      <c r="D349" s="66"/>
      <c r="E349" s="67"/>
      <c r="F349" s="99" t="s">
        <v>1090</v>
      </c>
      <c r="G349" s="47" t="s">
        <v>1496</v>
      </c>
    </row>
    <row r="350" spans="1:7" x14ac:dyDescent="0.2">
      <c r="A350" s="63"/>
      <c r="B350" s="64"/>
      <c r="C350" s="65"/>
      <c r="D350" s="66"/>
      <c r="E350" s="67"/>
      <c r="F350" s="99" t="s">
        <v>1091</v>
      </c>
      <c r="G350" s="47" t="s">
        <v>1497</v>
      </c>
    </row>
    <row r="351" spans="1:7" x14ac:dyDescent="0.2">
      <c r="A351" s="63"/>
      <c r="B351" s="64"/>
      <c r="C351" s="65"/>
      <c r="D351" s="66"/>
      <c r="E351" s="67"/>
      <c r="F351" s="99" t="s">
        <v>1092</v>
      </c>
      <c r="G351" s="47" t="s">
        <v>1498</v>
      </c>
    </row>
    <row r="352" spans="1:7" x14ac:dyDescent="0.2">
      <c r="A352" s="63"/>
      <c r="B352" s="64"/>
      <c r="C352" s="65"/>
      <c r="D352" s="66"/>
      <c r="E352" s="67"/>
      <c r="F352" s="99" t="s">
        <v>1093</v>
      </c>
      <c r="G352" s="47" t="s">
        <v>1499</v>
      </c>
    </row>
    <row r="353" spans="1:7" x14ac:dyDescent="0.2">
      <c r="A353" s="63"/>
      <c r="B353" s="64"/>
      <c r="C353" s="65"/>
      <c r="D353" s="66"/>
      <c r="E353" s="67"/>
      <c r="F353" s="99" t="s">
        <v>1094</v>
      </c>
      <c r="G353" s="47" t="s">
        <v>1500</v>
      </c>
    </row>
    <row r="354" spans="1:7" x14ac:dyDescent="0.2">
      <c r="A354" s="63"/>
      <c r="B354" s="64"/>
      <c r="C354" s="65"/>
      <c r="D354" s="66"/>
      <c r="E354" s="67"/>
      <c r="F354" s="99" t="s">
        <v>1086</v>
      </c>
      <c r="G354" s="47" t="s">
        <v>1492</v>
      </c>
    </row>
    <row r="355" spans="1:7" x14ac:dyDescent="0.2">
      <c r="A355" s="63"/>
      <c r="B355" s="64"/>
      <c r="C355" s="65"/>
      <c r="D355" s="66"/>
      <c r="E355" s="67"/>
      <c r="F355" s="99" t="s">
        <v>1074</v>
      </c>
      <c r="G355" s="47" t="s">
        <v>1480</v>
      </c>
    </row>
    <row r="356" spans="1:7" x14ac:dyDescent="0.2">
      <c r="A356" s="63"/>
      <c r="B356" s="64"/>
      <c r="C356" s="65"/>
      <c r="D356" s="66"/>
      <c r="E356" s="67"/>
      <c r="F356" s="99" t="s">
        <v>1074</v>
      </c>
      <c r="G356" s="47" t="s">
        <v>1502</v>
      </c>
    </row>
    <row r="357" spans="1:7" x14ac:dyDescent="0.2">
      <c r="A357" s="63"/>
      <c r="B357" s="64"/>
      <c r="C357" s="65"/>
      <c r="D357" s="66"/>
      <c r="E357" s="67"/>
      <c r="F357" s="99" t="s">
        <v>1073</v>
      </c>
      <c r="G357" s="47" t="s">
        <v>1479</v>
      </c>
    </row>
    <row r="358" spans="1:7" x14ac:dyDescent="0.2">
      <c r="A358" s="63"/>
      <c r="B358" s="64"/>
      <c r="C358" s="65"/>
      <c r="D358" s="66"/>
      <c r="E358" s="67"/>
      <c r="F358" s="99" t="s">
        <v>1072</v>
      </c>
      <c r="G358" s="47" t="s">
        <v>1478</v>
      </c>
    </row>
    <row r="359" spans="1:7" x14ac:dyDescent="0.2">
      <c r="A359" s="63"/>
      <c r="B359" s="64"/>
      <c r="C359" s="65"/>
      <c r="D359" s="66"/>
      <c r="E359" s="67"/>
      <c r="F359" s="99" t="s">
        <v>1096</v>
      </c>
      <c r="G359" s="47" t="s">
        <v>1503</v>
      </c>
    </row>
    <row r="360" spans="1:7" x14ac:dyDescent="0.2">
      <c r="A360" s="63"/>
      <c r="B360" s="64"/>
      <c r="C360" s="65"/>
      <c r="D360" s="66"/>
      <c r="E360" s="67"/>
      <c r="F360" s="99" t="s">
        <v>1097</v>
      </c>
      <c r="G360" s="47" t="s">
        <v>1504</v>
      </c>
    </row>
    <row r="361" spans="1:7" x14ac:dyDescent="0.2">
      <c r="A361" s="63"/>
      <c r="B361" s="64"/>
      <c r="C361" s="65"/>
      <c r="D361" s="66"/>
      <c r="E361" s="67"/>
      <c r="F361" s="99" t="s">
        <v>1098</v>
      </c>
      <c r="G361" s="47" t="s">
        <v>1505</v>
      </c>
    </row>
    <row r="362" spans="1:7" x14ac:dyDescent="0.2">
      <c r="A362" s="63"/>
      <c r="B362" s="64"/>
      <c r="C362" s="65"/>
      <c r="D362" s="66"/>
      <c r="E362" s="67"/>
      <c r="F362" s="99" t="s">
        <v>1095</v>
      </c>
      <c r="G362" s="47" t="s">
        <v>1501</v>
      </c>
    </row>
    <row r="363" spans="1:7" x14ac:dyDescent="0.2">
      <c r="A363" s="63"/>
      <c r="B363" s="64"/>
      <c r="C363" s="65"/>
      <c r="D363" s="66"/>
      <c r="E363" s="67"/>
      <c r="F363" s="99" t="s">
        <v>1083</v>
      </c>
      <c r="G363" s="47" t="s">
        <v>1489</v>
      </c>
    </row>
    <row r="364" spans="1:7" x14ac:dyDescent="0.2">
      <c r="A364" s="63"/>
      <c r="B364" s="64"/>
      <c r="C364" s="65"/>
      <c r="D364" s="66"/>
      <c r="E364" s="67"/>
      <c r="F364" s="99" t="s">
        <v>1078</v>
      </c>
      <c r="G364" s="47" t="s">
        <v>1484</v>
      </c>
    </row>
    <row r="365" spans="1:7" x14ac:dyDescent="0.2">
      <c r="A365" s="63"/>
      <c r="B365" s="64"/>
      <c r="C365" s="65"/>
      <c r="D365" s="66"/>
      <c r="E365" s="67"/>
      <c r="F365" s="99" t="s">
        <v>1079</v>
      </c>
      <c r="G365" s="47" t="s">
        <v>1485</v>
      </c>
    </row>
    <row r="366" spans="1:7" x14ac:dyDescent="0.2">
      <c r="A366" s="63"/>
      <c r="B366" s="64"/>
      <c r="C366" s="65"/>
      <c r="D366" s="66"/>
      <c r="E366" s="67"/>
      <c r="F366" s="99" t="s">
        <v>1085</v>
      </c>
      <c r="G366" s="47" t="s">
        <v>1491</v>
      </c>
    </row>
    <row r="367" spans="1:7" x14ac:dyDescent="0.2">
      <c r="A367" s="63"/>
      <c r="B367" s="64"/>
      <c r="C367" s="65"/>
      <c r="D367" s="66"/>
      <c r="E367" s="67"/>
      <c r="F367" s="99" t="s">
        <v>1080</v>
      </c>
      <c r="G367" s="47" t="s">
        <v>1486</v>
      </c>
    </row>
    <row r="368" spans="1:7" x14ac:dyDescent="0.2">
      <c r="A368" s="63"/>
      <c r="B368" s="64"/>
      <c r="C368" s="65"/>
      <c r="D368" s="66"/>
      <c r="E368" s="67"/>
      <c r="F368" s="99" t="s">
        <v>1081</v>
      </c>
      <c r="G368" s="47" t="s">
        <v>1487</v>
      </c>
    </row>
    <row r="369" spans="1:7" x14ac:dyDescent="0.2">
      <c r="A369" s="63"/>
      <c r="B369" s="64"/>
      <c r="C369" s="65"/>
      <c r="D369" s="66"/>
      <c r="E369" s="67"/>
      <c r="F369" s="99" t="s">
        <v>1082</v>
      </c>
      <c r="G369" s="47" t="s">
        <v>1488</v>
      </c>
    </row>
    <row r="370" spans="1:7" x14ac:dyDescent="0.2">
      <c r="A370" s="63"/>
      <c r="B370" s="64"/>
      <c r="C370" s="65"/>
      <c r="D370" s="66"/>
      <c r="E370" s="67"/>
      <c r="F370" s="99" t="s">
        <v>1075</v>
      </c>
      <c r="G370" s="47" t="s">
        <v>1481</v>
      </c>
    </row>
    <row r="371" spans="1:7" x14ac:dyDescent="0.2">
      <c r="A371" s="63"/>
      <c r="B371" s="64"/>
      <c r="C371" s="65"/>
      <c r="D371" s="66"/>
      <c r="E371" s="67"/>
      <c r="F371" s="99" t="s">
        <v>1076</v>
      </c>
      <c r="G371" s="47" t="s">
        <v>1482</v>
      </c>
    </row>
    <row r="372" spans="1:7" x14ac:dyDescent="0.2">
      <c r="A372" s="63"/>
      <c r="B372" s="64"/>
      <c r="C372" s="65"/>
      <c r="D372" s="66"/>
      <c r="E372" s="67"/>
      <c r="F372" s="99" t="s">
        <v>1077</v>
      </c>
      <c r="G372" s="47" t="s">
        <v>1483</v>
      </c>
    </row>
    <row r="373" spans="1:7" x14ac:dyDescent="0.2">
      <c r="A373" s="63"/>
      <c r="B373" s="64"/>
      <c r="C373" s="65"/>
      <c r="D373" s="66"/>
      <c r="E373" s="67"/>
      <c r="F373" s="99" t="s">
        <v>1084</v>
      </c>
      <c r="G373" s="47" t="s">
        <v>1490</v>
      </c>
    </row>
    <row r="374" spans="1:7" x14ac:dyDescent="0.2">
      <c r="A374" s="59"/>
      <c r="B374" s="44"/>
      <c r="C374" s="46"/>
      <c r="D374" s="37"/>
      <c r="E374" s="43"/>
      <c r="F374" s="62" t="s">
        <v>1896</v>
      </c>
      <c r="G374" s="47" t="s">
        <v>1897</v>
      </c>
    </row>
    <row r="375" spans="1:7" x14ac:dyDescent="0.2">
      <c r="A375" s="63"/>
      <c r="B375" s="64"/>
      <c r="C375" s="65"/>
      <c r="D375" s="66"/>
      <c r="E375" s="67"/>
      <c r="F375" s="99" t="s">
        <v>1157</v>
      </c>
      <c r="G375" s="47" t="s">
        <v>1568</v>
      </c>
    </row>
    <row r="376" spans="1:7" x14ac:dyDescent="0.2">
      <c r="A376" s="63"/>
      <c r="B376" s="64"/>
      <c r="C376" s="65"/>
      <c r="D376" s="66"/>
      <c r="E376" s="67"/>
      <c r="F376" s="99" t="s">
        <v>1261</v>
      </c>
      <c r="G376" s="47" t="s">
        <v>1677</v>
      </c>
    </row>
    <row r="377" spans="1:7" x14ac:dyDescent="0.2">
      <c r="A377" s="63"/>
      <c r="B377" s="64"/>
      <c r="C377" s="65"/>
      <c r="D377" s="66"/>
      <c r="E377" s="67"/>
      <c r="F377" s="99" t="s">
        <v>1264</v>
      </c>
      <c r="G377" s="47" t="s">
        <v>1680</v>
      </c>
    </row>
    <row r="378" spans="1:7" x14ac:dyDescent="0.2">
      <c r="A378" s="63"/>
      <c r="B378" s="64"/>
      <c r="C378" s="65"/>
      <c r="D378" s="66"/>
      <c r="E378" s="67"/>
      <c r="F378" s="99" t="s">
        <v>1262</v>
      </c>
      <c r="G378" s="47" t="s">
        <v>1678</v>
      </c>
    </row>
    <row r="379" spans="1:7" x14ac:dyDescent="0.2">
      <c r="A379" s="63"/>
      <c r="B379" s="64"/>
      <c r="C379" s="65"/>
      <c r="D379" s="66"/>
      <c r="E379" s="67"/>
      <c r="F379" s="99" t="s">
        <v>1156</v>
      </c>
      <c r="G379" s="47" t="s">
        <v>1566</v>
      </c>
    </row>
    <row r="380" spans="1:7" x14ac:dyDescent="0.2">
      <c r="A380" s="63"/>
      <c r="B380" s="64"/>
      <c r="C380" s="65"/>
      <c r="D380" s="66"/>
      <c r="E380" s="67"/>
      <c r="F380" s="99" t="s">
        <v>1152</v>
      </c>
      <c r="G380" s="47" t="s">
        <v>1562</v>
      </c>
    </row>
    <row r="381" spans="1:7" x14ac:dyDescent="0.2">
      <c r="A381" s="63"/>
      <c r="B381" s="64"/>
      <c r="C381" s="65"/>
      <c r="D381" s="66"/>
      <c r="E381" s="67"/>
      <c r="F381" s="99" t="s">
        <v>1150</v>
      </c>
      <c r="G381" s="47" t="s">
        <v>1560</v>
      </c>
    </row>
    <row r="382" spans="1:7" x14ac:dyDescent="0.2">
      <c r="A382" s="63"/>
      <c r="B382" s="64"/>
      <c r="C382" s="65"/>
      <c r="D382" s="66"/>
      <c r="E382" s="67"/>
      <c r="F382" s="99" t="s">
        <v>1151</v>
      </c>
      <c r="G382" s="47" t="s">
        <v>1561</v>
      </c>
    </row>
    <row r="383" spans="1:7" x14ac:dyDescent="0.2">
      <c r="A383" s="63"/>
      <c r="B383" s="64"/>
      <c r="C383" s="65"/>
      <c r="D383" s="66"/>
      <c r="E383" s="67"/>
      <c r="F383" s="99" t="s">
        <v>1149</v>
      </c>
      <c r="G383" s="47" t="s">
        <v>1559</v>
      </c>
    </row>
    <row r="384" spans="1:7" x14ac:dyDescent="0.2">
      <c r="A384" s="63"/>
      <c r="B384" s="64"/>
      <c r="C384" s="65"/>
      <c r="D384" s="66"/>
      <c r="E384" s="67"/>
      <c r="F384" s="99" t="s">
        <v>1147</v>
      </c>
      <c r="G384" s="47" t="s">
        <v>1557</v>
      </c>
    </row>
    <row r="385" spans="1:7" x14ac:dyDescent="0.2">
      <c r="A385" s="63"/>
      <c r="B385" s="64"/>
      <c r="C385" s="65"/>
      <c r="D385" s="66"/>
      <c r="E385" s="67"/>
      <c r="F385" s="99" t="s">
        <v>1148</v>
      </c>
      <c r="G385" s="47" t="s">
        <v>1558</v>
      </c>
    </row>
    <row r="386" spans="1:7" x14ac:dyDescent="0.2">
      <c r="A386" s="63"/>
      <c r="B386" s="64"/>
      <c r="C386" s="65"/>
      <c r="D386" s="66"/>
      <c r="E386" s="67"/>
      <c r="F386" s="99" t="s">
        <v>1365</v>
      </c>
      <c r="G386" s="47" t="s">
        <v>1786</v>
      </c>
    </row>
    <row r="387" spans="1:7" x14ac:dyDescent="0.2">
      <c r="A387" s="63"/>
      <c r="B387" s="64"/>
      <c r="C387" s="65"/>
      <c r="D387" s="66"/>
      <c r="E387" s="67"/>
      <c r="F387" s="99" t="s">
        <v>1059</v>
      </c>
      <c r="G387" s="47" t="s">
        <v>1465</v>
      </c>
    </row>
    <row r="388" spans="1:7" x14ac:dyDescent="0.2">
      <c r="A388" s="63"/>
      <c r="B388" s="64"/>
      <c r="C388" s="65"/>
      <c r="D388" s="66"/>
      <c r="E388" s="67"/>
      <c r="F388" s="99" t="s">
        <v>1320</v>
      </c>
      <c r="G388" s="47" t="s">
        <v>1739</v>
      </c>
    </row>
    <row r="389" spans="1:7" x14ac:dyDescent="0.2">
      <c r="A389" s="63"/>
      <c r="B389" s="64"/>
      <c r="C389" s="65"/>
      <c r="D389" s="66"/>
      <c r="E389" s="67"/>
      <c r="F389" s="99" t="s">
        <v>1319</v>
      </c>
      <c r="G389" s="47" t="s">
        <v>1738</v>
      </c>
    </row>
    <row r="390" spans="1:7" x14ac:dyDescent="0.2">
      <c r="A390" s="63"/>
      <c r="B390" s="64"/>
      <c r="C390" s="65"/>
      <c r="D390" s="66"/>
      <c r="E390" s="67"/>
      <c r="F390" s="99" t="s">
        <v>1350</v>
      </c>
      <c r="G390" s="47" t="s">
        <v>1771</v>
      </c>
    </row>
    <row r="391" spans="1:7" x14ac:dyDescent="0.2">
      <c r="A391" s="63"/>
      <c r="B391" s="64"/>
      <c r="C391" s="65"/>
      <c r="D391" s="66"/>
      <c r="E391" s="67"/>
      <c r="F391" s="99" t="s">
        <v>1265</v>
      </c>
      <c r="G391" s="47" t="s">
        <v>1681</v>
      </c>
    </row>
    <row r="392" spans="1:7" x14ac:dyDescent="0.2">
      <c r="A392" s="63"/>
      <c r="B392" s="64"/>
      <c r="C392" s="65"/>
      <c r="D392" s="66"/>
      <c r="E392" s="67"/>
      <c r="F392" s="99" t="s">
        <v>1263</v>
      </c>
      <c r="G392" s="47" t="s">
        <v>1679</v>
      </c>
    </row>
    <row r="393" spans="1:7" x14ac:dyDescent="0.2">
      <c r="A393" s="63"/>
      <c r="B393" s="64"/>
      <c r="C393" s="65"/>
      <c r="D393" s="66"/>
      <c r="E393" s="67"/>
      <c r="F393" s="99" t="s">
        <v>1260</v>
      </c>
      <c r="G393" s="47" t="s">
        <v>1676</v>
      </c>
    </row>
    <row r="394" spans="1:7" x14ac:dyDescent="0.2">
      <c r="A394" s="63"/>
      <c r="B394" s="64"/>
      <c r="C394" s="65"/>
      <c r="D394" s="66"/>
      <c r="E394" s="67"/>
      <c r="F394" s="99" t="s">
        <v>1043</v>
      </c>
      <c r="G394" s="47" t="s">
        <v>1449</v>
      </c>
    </row>
    <row r="395" spans="1:7" x14ac:dyDescent="0.2">
      <c r="A395" s="63"/>
      <c r="B395" s="64"/>
      <c r="C395" s="65"/>
      <c r="D395" s="66"/>
      <c r="E395" s="67"/>
      <c r="F395" s="99" t="s">
        <v>1181</v>
      </c>
      <c r="G395" s="47" t="s">
        <v>1592</v>
      </c>
    </row>
    <row r="396" spans="1:7" x14ac:dyDescent="0.2">
      <c r="A396" s="60">
        <v>1</v>
      </c>
      <c r="B396" s="44" t="s">
        <v>135</v>
      </c>
      <c r="C396" s="36" t="s">
        <v>136</v>
      </c>
      <c r="D396" s="45">
        <v>1</v>
      </c>
      <c r="E396" s="38"/>
      <c r="F396" s="62" t="s">
        <v>511</v>
      </c>
      <c r="G396" s="34" t="s">
        <v>556</v>
      </c>
    </row>
    <row r="397" spans="1:7" ht="15.6" customHeight="1" x14ac:dyDescent="0.2">
      <c r="A397" s="59">
        <v>2</v>
      </c>
      <c r="B397" s="35" t="s">
        <v>135</v>
      </c>
      <c r="C397" s="42" t="s">
        <v>44</v>
      </c>
      <c r="D397" s="37">
        <v>2</v>
      </c>
      <c r="E397" s="43"/>
      <c r="F397" s="62" t="s">
        <v>137</v>
      </c>
      <c r="G397" s="41" t="s">
        <v>557</v>
      </c>
    </row>
    <row r="398" spans="1:7" x14ac:dyDescent="0.2">
      <c r="A398" s="59">
        <v>3</v>
      </c>
      <c r="B398" s="35" t="s">
        <v>135</v>
      </c>
      <c r="C398" s="42" t="s">
        <v>46</v>
      </c>
      <c r="D398" s="37">
        <v>3</v>
      </c>
      <c r="E398" s="43"/>
      <c r="F398" s="62" t="s">
        <v>138</v>
      </c>
      <c r="G398" s="41" t="s">
        <v>558</v>
      </c>
    </row>
    <row r="399" spans="1:7" ht="15.6" customHeight="1" x14ac:dyDescent="0.2">
      <c r="A399" s="59">
        <v>4</v>
      </c>
      <c r="B399" s="35" t="s">
        <v>135</v>
      </c>
      <c r="C399" s="42" t="s">
        <v>49</v>
      </c>
      <c r="D399" s="37">
        <v>4</v>
      </c>
      <c r="E399" s="43"/>
      <c r="F399" s="62" t="s">
        <v>139</v>
      </c>
      <c r="G399" s="41" t="s">
        <v>559</v>
      </c>
    </row>
    <row r="400" spans="1:7" ht="15.6" customHeight="1" x14ac:dyDescent="0.2">
      <c r="A400" s="59">
        <v>5</v>
      </c>
      <c r="B400" s="35" t="s">
        <v>135</v>
      </c>
      <c r="C400" s="42" t="s">
        <v>51</v>
      </c>
      <c r="D400" s="37">
        <v>5</v>
      </c>
      <c r="E400" s="43"/>
      <c r="F400" s="62" t="s">
        <v>140</v>
      </c>
      <c r="G400" s="41" t="s">
        <v>560</v>
      </c>
    </row>
    <row r="401" spans="1:7" ht="15.6" customHeight="1" x14ac:dyDescent="0.2">
      <c r="A401" s="59">
        <v>6</v>
      </c>
      <c r="B401" s="35" t="s">
        <v>135</v>
      </c>
      <c r="C401" s="42" t="s">
        <v>142</v>
      </c>
      <c r="D401" s="37">
        <v>6</v>
      </c>
      <c r="E401" s="43"/>
      <c r="F401" s="62" t="s">
        <v>141</v>
      </c>
      <c r="G401" s="41" t="s">
        <v>561</v>
      </c>
    </row>
    <row r="402" spans="1:7" ht="15.6" customHeight="1" x14ac:dyDescent="0.2">
      <c r="A402" s="59">
        <v>7</v>
      </c>
      <c r="B402" s="35" t="s">
        <v>135</v>
      </c>
      <c r="C402" s="42" t="s">
        <v>144</v>
      </c>
      <c r="D402" s="37">
        <v>7</v>
      </c>
      <c r="E402" s="43"/>
      <c r="F402" s="62" t="s">
        <v>143</v>
      </c>
      <c r="G402" s="41" t="s">
        <v>562</v>
      </c>
    </row>
    <row r="403" spans="1:7" ht="15.6" customHeight="1" x14ac:dyDescent="0.2">
      <c r="A403" s="59">
        <v>8</v>
      </c>
      <c r="B403" s="35" t="s">
        <v>135</v>
      </c>
      <c r="C403" s="42" t="s">
        <v>146</v>
      </c>
      <c r="D403" s="37">
        <v>8</v>
      </c>
      <c r="E403" s="43"/>
      <c r="F403" s="62" t="s">
        <v>145</v>
      </c>
      <c r="G403" s="41" t="s">
        <v>563</v>
      </c>
    </row>
    <row r="404" spans="1:7" ht="15.6" customHeight="1" x14ac:dyDescent="0.2">
      <c r="A404" s="59">
        <v>9</v>
      </c>
      <c r="B404" s="35" t="s">
        <v>135</v>
      </c>
      <c r="C404" s="42" t="s">
        <v>148</v>
      </c>
      <c r="D404" s="37">
        <v>9</v>
      </c>
      <c r="E404" s="43"/>
      <c r="F404" s="62" t="s">
        <v>147</v>
      </c>
      <c r="G404" s="41" t="s">
        <v>564</v>
      </c>
    </row>
    <row r="405" spans="1:7" ht="15.6" customHeight="1" x14ac:dyDescent="0.2">
      <c r="A405" s="59">
        <v>10</v>
      </c>
      <c r="B405" s="35" t="s">
        <v>135</v>
      </c>
      <c r="C405" s="42" t="s">
        <v>150</v>
      </c>
      <c r="D405" s="37">
        <v>10</v>
      </c>
      <c r="E405" s="43"/>
      <c r="F405" s="62" t="s">
        <v>149</v>
      </c>
      <c r="G405" s="41" t="s">
        <v>565</v>
      </c>
    </row>
    <row r="406" spans="1:7" ht="15.6" customHeight="1" x14ac:dyDescent="0.2">
      <c r="A406" s="59">
        <v>11</v>
      </c>
      <c r="B406" s="35" t="s">
        <v>135</v>
      </c>
      <c r="C406" s="42" t="s">
        <v>152</v>
      </c>
      <c r="D406" s="37">
        <v>11</v>
      </c>
      <c r="E406" s="43"/>
      <c r="F406" s="62" t="s">
        <v>151</v>
      </c>
      <c r="G406" s="41" t="s">
        <v>566</v>
      </c>
    </row>
    <row r="407" spans="1:7" ht="15.6" customHeight="1" x14ac:dyDescent="0.2">
      <c r="A407" s="59">
        <v>12</v>
      </c>
      <c r="B407" s="35" t="s">
        <v>135</v>
      </c>
      <c r="C407" s="42" t="s">
        <v>482</v>
      </c>
      <c r="D407" s="37">
        <v>12</v>
      </c>
      <c r="E407" s="43"/>
      <c r="F407" s="62" t="s">
        <v>418</v>
      </c>
      <c r="G407" s="41" t="s">
        <v>567</v>
      </c>
    </row>
    <row r="408" spans="1:7" ht="15.6" customHeight="1" x14ac:dyDescent="0.2">
      <c r="A408" s="59">
        <v>13</v>
      </c>
      <c r="B408" s="35" t="s">
        <v>135</v>
      </c>
      <c r="C408" s="42" t="s">
        <v>154</v>
      </c>
      <c r="D408" s="37">
        <v>13</v>
      </c>
      <c r="E408" s="43"/>
      <c r="F408" s="62" t="s">
        <v>153</v>
      </c>
      <c r="G408" s="41" t="s">
        <v>568</v>
      </c>
    </row>
    <row r="409" spans="1:7" ht="15.6" customHeight="1" x14ac:dyDescent="0.2">
      <c r="A409" s="63"/>
      <c r="B409" s="64"/>
      <c r="C409" s="65"/>
      <c r="D409" s="66"/>
      <c r="E409" s="67"/>
      <c r="F409" s="99" t="s">
        <v>1305</v>
      </c>
      <c r="G409" s="47" t="s">
        <v>1722</v>
      </c>
    </row>
    <row r="410" spans="1:7" ht="15.6" customHeight="1" x14ac:dyDescent="0.2">
      <c r="A410" s="63"/>
      <c r="B410" s="64"/>
      <c r="C410" s="65"/>
      <c r="D410" s="66"/>
      <c r="E410" s="67"/>
      <c r="F410" s="99" t="s">
        <v>1303</v>
      </c>
      <c r="G410" s="47" t="s">
        <v>1720</v>
      </c>
    </row>
    <row r="411" spans="1:7" ht="15.6" customHeight="1" x14ac:dyDescent="0.2">
      <c r="A411" s="63"/>
      <c r="B411" s="64"/>
      <c r="C411" s="65"/>
      <c r="D411" s="66"/>
      <c r="E411" s="67"/>
      <c r="F411" s="99" t="s">
        <v>1306</v>
      </c>
      <c r="G411" s="47" t="s">
        <v>1723</v>
      </c>
    </row>
    <row r="412" spans="1:7" ht="15.6" customHeight="1" x14ac:dyDescent="0.2">
      <c r="A412" s="63"/>
      <c r="B412" s="64"/>
      <c r="C412" s="65"/>
      <c r="D412" s="66"/>
      <c r="E412" s="67"/>
      <c r="F412" s="99" t="s">
        <v>1307</v>
      </c>
      <c r="G412" s="47" t="s">
        <v>1724</v>
      </c>
    </row>
    <row r="413" spans="1:7" x14ac:dyDescent="0.2">
      <c r="A413" s="63"/>
      <c r="B413" s="64"/>
      <c r="C413" s="65"/>
      <c r="D413" s="66"/>
      <c r="E413" s="67"/>
      <c r="F413" s="99" t="s">
        <v>1308</v>
      </c>
      <c r="G413" s="47" t="s">
        <v>1725</v>
      </c>
    </row>
    <row r="414" spans="1:7" x14ac:dyDescent="0.2">
      <c r="A414" s="63"/>
      <c r="B414" s="64"/>
      <c r="C414" s="65"/>
      <c r="D414" s="66"/>
      <c r="E414" s="67"/>
      <c r="F414" s="99" t="s">
        <v>1310</v>
      </c>
      <c r="G414" s="47" t="s">
        <v>1727</v>
      </c>
    </row>
    <row r="415" spans="1:7" x14ac:dyDescent="0.2">
      <c r="A415" s="63"/>
      <c r="B415" s="64"/>
      <c r="C415" s="65"/>
      <c r="D415" s="66"/>
      <c r="E415" s="67"/>
      <c r="F415" s="99" t="s">
        <v>1309</v>
      </c>
      <c r="G415" s="47" t="s">
        <v>1726</v>
      </c>
    </row>
    <row r="416" spans="1:7" x14ac:dyDescent="0.2">
      <c r="A416" s="63"/>
      <c r="B416" s="64"/>
      <c r="C416" s="65"/>
      <c r="D416" s="66"/>
      <c r="E416" s="67"/>
      <c r="F416" s="99" t="s">
        <v>1302</v>
      </c>
      <c r="G416" s="47" t="s">
        <v>1719</v>
      </c>
    </row>
    <row r="417" spans="1:7" x14ac:dyDescent="0.2">
      <c r="A417" s="63"/>
      <c r="B417" s="64"/>
      <c r="C417" s="65"/>
      <c r="D417" s="66"/>
      <c r="E417" s="67"/>
      <c r="F417" s="99" t="s">
        <v>1312</v>
      </c>
      <c r="G417" s="47" t="s">
        <v>1729</v>
      </c>
    </row>
    <row r="418" spans="1:7" x14ac:dyDescent="0.2">
      <c r="A418" s="63"/>
      <c r="B418" s="64"/>
      <c r="C418" s="65"/>
      <c r="D418" s="66"/>
      <c r="E418" s="67"/>
      <c r="F418" s="99" t="s">
        <v>1311</v>
      </c>
      <c r="G418" s="47" t="s">
        <v>1728</v>
      </c>
    </row>
    <row r="419" spans="1:7" x14ac:dyDescent="0.2">
      <c r="A419" s="63"/>
      <c r="B419" s="64"/>
      <c r="C419" s="65"/>
      <c r="D419" s="66"/>
      <c r="E419" s="67"/>
      <c r="F419" s="99" t="s">
        <v>1313</v>
      </c>
      <c r="G419" s="47" t="s">
        <v>1730</v>
      </c>
    </row>
    <row r="420" spans="1:7" x14ac:dyDescent="0.2">
      <c r="A420" s="63"/>
      <c r="B420" s="64"/>
      <c r="C420" s="65"/>
      <c r="D420" s="66"/>
      <c r="E420" s="67"/>
      <c r="F420" s="99" t="s">
        <v>1314</v>
      </c>
      <c r="G420" s="47" t="s">
        <v>1731</v>
      </c>
    </row>
    <row r="421" spans="1:7" x14ac:dyDescent="0.2">
      <c r="A421" s="63"/>
      <c r="B421" s="64"/>
      <c r="C421" s="65"/>
      <c r="D421" s="66"/>
      <c r="E421" s="67"/>
      <c r="F421" s="99" t="s">
        <v>1304</v>
      </c>
      <c r="G421" s="47" t="s">
        <v>1721</v>
      </c>
    </row>
    <row r="422" spans="1:7" x14ac:dyDescent="0.2">
      <c r="A422" s="63"/>
      <c r="B422" s="64"/>
      <c r="C422" s="65"/>
      <c r="D422" s="66"/>
      <c r="E422" s="67"/>
      <c r="F422" s="99" t="s">
        <v>1379</v>
      </c>
      <c r="G422" s="47" t="s">
        <v>1800</v>
      </c>
    </row>
    <row r="423" spans="1:7" x14ac:dyDescent="0.2">
      <c r="A423" s="59">
        <v>46</v>
      </c>
      <c r="B423" s="35" t="s">
        <v>158</v>
      </c>
      <c r="C423" s="42" t="s">
        <v>159</v>
      </c>
      <c r="D423" s="37">
        <v>46</v>
      </c>
      <c r="E423" s="43"/>
      <c r="F423" s="62" t="s">
        <v>157</v>
      </c>
      <c r="G423" s="41" t="s">
        <v>611</v>
      </c>
    </row>
    <row r="424" spans="1:7" ht="15.6" customHeight="1" x14ac:dyDescent="0.2">
      <c r="A424" s="59">
        <v>45</v>
      </c>
      <c r="B424" s="35" t="s">
        <v>158</v>
      </c>
      <c r="C424" s="42" t="s">
        <v>161</v>
      </c>
      <c r="D424" s="37">
        <v>45</v>
      </c>
      <c r="E424" s="43"/>
      <c r="F424" s="62" t="s">
        <v>160</v>
      </c>
      <c r="G424" s="41" t="s">
        <v>608</v>
      </c>
    </row>
    <row r="425" spans="1:7" x14ac:dyDescent="0.2">
      <c r="A425" s="59" t="s">
        <v>483</v>
      </c>
      <c r="B425" s="35" t="s">
        <v>158</v>
      </c>
      <c r="C425" s="42" t="s">
        <v>484</v>
      </c>
      <c r="D425" s="37">
        <v>45</v>
      </c>
      <c r="E425" s="43" t="s">
        <v>516</v>
      </c>
      <c r="F425" s="62" t="s">
        <v>419</v>
      </c>
      <c r="G425" s="41" t="s">
        <v>609</v>
      </c>
    </row>
    <row r="426" spans="1:7" ht="15.6" customHeight="1" x14ac:dyDescent="0.2">
      <c r="A426" s="59" t="s">
        <v>375</v>
      </c>
      <c r="B426" s="35" t="s">
        <v>158</v>
      </c>
      <c r="C426" s="42" t="s">
        <v>163</v>
      </c>
      <c r="D426" s="37">
        <v>45</v>
      </c>
      <c r="E426" s="43" t="s">
        <v>520</v>
      </c>
      <c r="F426" s="62" t="s">
        <v>162</v>
      </c>
      <c r="G426" s="41" t="s">
        <v>610</v>
      </c>
    </row>
    <row r="427" spans="1:7" ht="15.6" customHeight="1" x14ac:dyDescent="0.2">
      <c r="A427" s="59" t="s">
        <v>794</v>
      </c>
      <c r="B427" s="35" t="s">
        <v>166</v>
      </c>
      <c r="C427" s="42" t="s">
        <v>164</v>
      </c>
      <c r="D427" s="37">
        <v>52</v>
      </c>
      <c r="E427" s="43" t="s">
        <v>516</v>
      </c>
      <c r="F427" s="62" t="s">
        <v>165</v>
      </c>
      <c r="G427" s="41" t="s">
        <v>799</v>
      </c>
    </row>
    <row r="428" spans="1:7" ht="15.6" customHeight="1" x14ac:dyDescent="0.2">
      <c r="A428" s="59">
        <v>50</v>
      </c>
      <c r="B428" s="35" t="s">
        <v>168</v>
      </c>
      <c r="C428" s="42" t="s">
        <v>169</v>
      </c>
      <c r="D428" s="37">
        <v>50</v>
      </c>
      <c r="E428" s="43"/>
      <c r="F428" s="62" t="s">
        <v>167</v>
      </c>
      <c r="G428" s="41" t="s">
        <v>612</v>
      </c>
    </row>
    <row r="429" spans="1:7" ht="15.6" customHeight="1" x14ac:dyDescent="0.2">
      <c r="A429" s="59" t="s">
        <v>485</v>
      </c>
      <c r="B429" s="35" t="s">
        <v>171</v>
      </c>
      <c r="C429" s="42" t="s">
        <v>486</v>
      </c>
      <c r="D429" s="37">
        <v>50</v>
      </c>
      <c r="E429" s="43" t="s">
        <v>516</v>
      </c>
      <c r="F429" s="62" t="s">
        <v>420</v>
      </c>
      <c r="G429" s="41" t="s">
        <v>613</v>
      </c>
    </row>
    <row r="430" spans="1:7" ht="15.6" customHeight="1" x14ac:dyDescent="0.2">
      <c r="A430" s="59" t="s">
        <v>376</v>
      </c>
      <c r="B430" s="35" t="s">
        <v>171</v>
      </c>
      <c r="C430" s="42" t="s">
        <v>172</v>
      </c>
      <c r="D430" s="37">
        <v>50</v>
      </c>
      <c r="E430" s="43" t="s">
        <v>521</v>
      </c>
      <c r="F430" s="62" t="s">
        <v>170</v>
      </c>
      <c r="G430" s="41" t="s">
        <v>615</v>
      </c>
    </row>
    <row r="431" spans="1:7" ht="15.6" customHeight="1" x14ac:dyDescent="0.2">
      <c r="A431" s="59" t="s">
        <v>377</v>
      </c>
      <c r="B431" s="35" t="s">
        <v>168</v>
      </c>
      <c r="C431" s="42" t="s">
        <v>174</v>
      </c>
      <c r="D431" s="37">
        <v>50</v>
      </c>
      <c r="E431" s="43" t="s">
        <v>520</v>
      </c>
      <c r="F431" s="62" t="s">
        <v>173</v>
      </c>
      <c r="G431" s="41" t="s">
        <v>614</v>
      </c>
    </row>
    <row r="432" spans="1:7" ht="15.6" customHeight="1" x14ac:dyDescent="0.2">
      <c r="A432" s="59">
        <v>44</v>
      </c>
      <c r="B432" s="35" t="s">
        <v>175</v>
      </c>
      <c r="C432" s="42" t="s">
        <v>492</v>
      </c>
      <c r="D432" s="37">
        <v>44</v>
      </c>
      <c r="E432" s="43"/>
      <c r="F432" s="62" t="s">
        <v>487</v>
      </c>
      <c r="G432" s="41" t="s">
        <v>605</v>
      </c>
    </row>
    <row r="433" spans="1:7" ht="15.6" customHeight="1" x14ac:dyDescent="0.2">
      <c r="A433" s="59" t="s">
        <v>489</v>
      </c>
      <c r="B433" s="35" t="s">
        <v>175</v>
      </c>
      <c r="C433" s="42" t="s">
        <v>493</v>
      </c>
      <c r="D433" s="37">
        <v>44</v>
      </c>
      <c r="E433" s="43" t="s">
        <v>516</v>
      </c>
      <c r="F433" s="62" t="s">
        <v>488</v>
      </c>
      <c r="G433" s="41" t="s">
        <v>606</v>
      </c>
    </row>
    <row r="434" spans="1:7" ht="15.6" customHeight="1" x14ac:dyDescent="0.2">
      <c r="A434" s="59" t="s">
        <v>491</v>
      </c>
      <c r="B434" s="35" t="s">
        <v>175</v>
      </c>
      <c r="C434" s="42" t="s">
        <v>494</v>
      </c>
      <c r="D434" s="37">
        <v>44</v>
      </c>
      <c r="E434" s="43" t="s">
        <v>520</v>
      </c>
      <c r="F434" s="62" t="s">
        <v>490</v>
      </c>
      <c r="G434" s="41" t="s">
        <v>607</v>
      </c>
    </row>
    <row r="435" spans="1:7" ht="15.6" customHeight="1" x14ac:dyDescent="0.2">
      <c r="A435" s="63"/>
      <c r="B435" s="64"/>
      <c r="C435" s="65"/>
      <c r="D435" s="66"/>
      <c r="E435" s="67"/>
      <c r="F435" s="99" t="s">
        <v>1288</v>
      </c>
      <c r="G435" s="47" t="s">
        <v>1705</v>
      </c>
    </row>
    <row r="436" spans="1:7" ht="15.6" customHeight="1" x14ac:dyDescent="0.2">
      <c r="A436" s="63"/>
      <c r="B436" s="64"/>
      <c r="C436" s="65"/>
      <c r="D436" s="66"/>
      <c r="E436" s="67"/>
      <c r="F436" s="99" t="s">
        <v>1064</v>
      </c>
      <c r="G436" s="47" t="s">
        <v>1470</v>
      </c>
    </row>
    <row r="437" spans="1:7" ht="15.6" customHeight="1" x14ac:dyDescent="0.2">
      <c r="A437" s="63"/>
      <c r="B437" s="64"/>
      <c r="C437" s="65"/>
      <c r="D437" s="66"/>
      <c r="E437" s="67"/>
      <c r="F437" s="99" t="s">
        <v>1065</v>
      </c>
      <c r="G437" s="47" t="s">
        <v>1471</v>
      </c>
    </row>
    <row r="438" spans="1:7" ht="15.6" customHeight="1" x14ac:dyDescent="0.2">
      <c r="A438" s="63"/>
      <c r="B438" s="64"/>
      <c r="C438" s="65"/>
      <c r="D438" s="66"/>
      <c r="E438" s="67"/>
      <c r="F438" s="99" t="s">
        <v>1060</v>
      </c>
      <c r="G438" s="47" t="s">
        <v>1466</v>
      </c>
    </row>
    <row r="439" spans="1:7" ht="15.6" customHeight="1" x14ac:dyDescent="0.2">
      <c r="A439" s="63"/>
      <c r="B439" s="64"/>
      <c r="C439" s="65"/>
      <c r="D439" s="66"/>
      <c r="E439" s="67"/>
      <c r="F439" s="99" t="s">
        <v>1061</v>
      </c>
      <c r="G439" s="47" t="s">
        <v>1467</v>
      </c>
    </row>
    <row r="440" spans="1:7" x14ac:dyDescent="0.2">
      <c r="A440" s="59">
        <v>51</v>
      </c>
      <c r="B440" s="35" t="s">
        <v>177</v>
      </c>
      <c r="C440" s="42" t="s">
        <v>169</v>
      </c>
      <c r="D440" s="37">
        <v>51</v>
      </c>
      <c r="E440" s="43"/>
      <c r="F440" s="62" t="s">
        <v>176</v>
      </c>
      <c r="G440" s="41" t="s">
        <v>616</v>
      </c>
    </row>
    <row r="441" spans="1:7" ht="15.6" customHeight="1" x14ac:dyDescent="0.2">
      <c r="A441" s="59" t="s">
        <v>378</v>
      </c>
      <c r="B441" s="35" t="s">
        <v>179</v>
      </c>
      <c r="C441" s="42" t="s">
        <v>56</v>
      </c>
      <c r="D441" s="37">
        <v>51</v>
      </c>
      <c r="E441" s="43" t="s">
        <v>516</v>
      </c>
      <c r="F441" s="62" t="s">
        <v>178</v>
      </c>
      <c r="G441" s="41" t="s">
        <v>617</v>
      </c>
    </row>
    <row r="442" spans="1:7" x14ac:dyDescent="0.2">
      <c r="A442" s="59" t="s">
        <v>379</v>
      </c>
      <c r="B442" s="35" t="s">
        <v>184</v>
      </c>
      <c r="C442" s="42" t="s">
        <v>181</v>
      </c>
      <c r="D442" s="37">
        <v>51</v>
      </c>
      <c r="E442" s="43" t="s">
        <v>520</v>
      </c>
      <c r="F442" s="62" t="s">
        <v>180</v>
      </c>
      <c r="G442" s="41" t="s">
        <v>618</v>
      </c>
    </row>
    <row r="443" spans="1:7" ht="15.6" customHeight="1" x14ac:dyDescent="0.2">
      <c r="A443" s="59" t="s">
        <v>380</v>
      </c>
      <c r="B443" s="35" t="s">
        <v>183</v>
      </c>
      <c r="C443" s="42" t="s">
        <v>185</v>
      </c>
      <c r="D443" s="37">
        <v>51</v>
      </c>
      <c r="E443" s="43" t="s">
        <v>521</v>
      </c>
      <c r="F443" s="62" t="s">
        <v>182</v>
      </c>
      <c r="G443" s="41" t="s">
        <v>619</v>
      </c>
    </row>
    <row r="444" spans="1:7" ht="15.6" customHeight="1" x14ac:dyDescent="0.2">
      <c r="A444" s="63"/>
      <c r="B444" s="64"/>
      <c r="C444" s="65"/>
      <c r="D444" s="66"/>
      <c r="E444" s="67"/>
      <c r="F444" s="99" t="s">
        <v>1062</v>
      </c>
      <c r="G444" s="47" t="s">
        <v>1468</v>
      </c>
    </row>
    <row r="445" spans="1:7" ht="15.6" customHeight="1" x14ac:dyDescent="0.2">
      <c r="A445" s="63"/>
      <c r="B445" s="64"/>
      <c r="C445" s="65"/>
      <c r="D445" s="66"/>
      <c r="E445" s="67"/>
      <c r="F445" s="99" t="s">
        <v>1384</v>
      </c>
      <c r="G445" s="47" t="s">
        <v>1805</v>
      </c>
    </row>
    <row r="446" spans="1:7" ht="15.6" customHeight="1" x14ac:dyDescent="0.2">
      <c r="A446" s="59">
        <v>52</v>
      </c>
      <c r="B446" s="44" t="s">
        <v>539</v>
      </c>
      <c r="C446" s="36" t="s">
        <v>164</v>
      </c>
      <c r="D446" s="37">
        <v>52</v>
      </c>
      <c r="E446" s="43"/>
      <c r="F446" s="62" t="s">
        <v>541</v>
      </c>
      <c r="G446" s="34" t="s">
        <v>540</v>
      </c>
    </row>
    <row r="447" spans="1:7" ht="15.6" customHeight="1" x14ac:dyDescent="0.2">
      <c r="A447" s="59" t="s">
        <v>795</v>
      </c>
      <c r="B447" s="35" t="s">
        <v>796</v>
      </c>
      <c r="C447" s="42" t="s">
        <v>164</v>
      </c>
      <c r="D447" s="37">
        <v>52</v>
      </c>
      <c r="E447" s="43" t="s">
        <v>520</v>
      </c>
      <c r="F447" s="62" t="s">
        <v>797</v>
      </c>
      <c r="G447" s="41" t="s">
        <v>798</v>
      </c>
    </row>
    <row r="448" spans="1:7" x14ac:dyDescent="0.2">
      <c r="A448" s="60" t="s">
        <v>869</v>
      </c>
      <c r="B448" s="44" t="s">
        <v>870</v>
      </c>
      <c r="C448" s="36" t="s">
        <v>49</v>
      </c>
      <c r="D448" s="37">
        <v>4</v>
      </c>
      <c r="E448" s="38" t="s">
        <v>516</v>
      </c>
      <c r="F448" s="62" t="s">
        <v>871</v>
      </c>
      <c r="G448" s="41" t="s">
        <v>872</v>
      </c>
    </row>
    <row r="449" spans="1:7" ht="15.6" customHeight="1" x14ac:dyDescent="0.2">
      <c r="A449" s="63"/>
      <c r="B449" s="64"/>
      <c r="C449" s="65"/>
      <c r="D449" s="66"/>
      <c r="E449" s="67"/>
      <c r="F449" s="99" t="s">
        <v>1066</v>
      </c>
      <c r="G449" s="47" t="s">
        <v>1472</v>
      </c>
    </row>
    <row r="450" spans="1:7" ht="15.6" customHeight="1" x14ac:dyDescent="0.2">
      <c r="A450" s="63"/>
      <c r="B450" s="64"/>
      <c r="C450" s="65"/>
      <c r="D450" s="66"/>
      <c r="E450" s="67"/>
      <c r="F450" s="99" t="s">
        <v>1278</v>
      </c>
      <c r="G450" s="47" t="s">
        <v>1695</v>
      </c>
    </row>
    <row r="451" spans="1:7" ht="15.6" customHeight="1" x14ac:dyDescent="0.2">
      <c r="A451" s="63"/>
      <c r="B451" s="64"/>
      <c r="C451" s="65"/>
      <c r="D451" s="66"/>
      <c r="E451" s="67"/>
      <c r="F451" s="99" t="s">
        <v>1279</v>
      </c>
      <c r="G451" s="47" t="s">
        <v>1696</v>
      </c>
    </row>
    <row r="452" spans="1:7" ht="15.6" customHeight="1" x14ac:dyDescent="0.2">
      <c r="A452" s="63"/>
      <c r="B452" s="64"/>
      <c r="C452" s="65"/>
      <c r="D452" s="66"/>
      <c r="E452" s="67"/>
      <c r="F452" s="99" t="s">
        <v>1280</v>
      </c>
      <c r="G452" s="47" t="s">
        <v>1697</v>
      </c>
    </row>
    <row r="453" spans="1:7" x14ac:dyDescent="0.2">
      <c r="A453" s="63"/>
      <c r="B453" s="64"/>
      <c r="C453" s="65"/>
      <c r="D453" s="66"/>
      <c r="E453" s="67"/>
      <c r="F453" s="99" t="s">
        <v>1281</v>
      </c>
      <c r="G453" s="47" t="s">
        <v>1698</v>
      </c>
    </row>
    <row r="454" spans="1:7" x14ac:dyDescent="0.2">
      <c r="A454" s="63"/>
      <c r="B454" s="64"/>
      <c r="C454" s="65"/>
      <c r="D454" s="66"/>
      <c r="E454" s="67"/>
      <c r="F454" s="99" t="s">
        <v>1282</v>
      </c>
      <c r="G454" s="47" t="s">
        <v>1699</v>
      </c>
    </row>
    <row r="455" spans="1:7" x14ac:dyDescent="0.2">
      <c r="A455" s="63"/>
      <c r="B455" s="64"/>
      <c r="C455" s="65"/>
      <c r="D455" s="66"/>
      <c r="E455" s="67"/>
      <c r="F455" s="99" t="s">
        <v>1284</v>
      </c>
      <c r="G455" s="47" t="s">
        <v>1701</v>
      </c>
    </row>
    <row r="456" spans="1:7" x14ac:dyDescent="0.2">
      <c r="A456" s="63"/>
      <c r="B456" s="64"/>
      <c r="C456" s="65"/>
      <c r="D456" s="66"/>
      <c r="E456" s="67"/>
      <c r="F456" s="99" t="s">
        <v>1285</v>
      </c>
      <c r="G456" s="47" t="s">
        <v>1702</v>
      </c>
    </row>
    <row r="457" spans="1:7" x14ac:dyDescent="0.2">
      <c r="A457" s="63"/>
      <c r="B457" s="64"/>
      <c r="C457" s="65"/>
      <c r="D457" s="66"/>
      <c r="E457" s="67"/>
      <c r="F457" s="99" t="s">
        <v>1380</v>
      </c>
      <c r="G457" s="47" t="s">
        <v>1801</v>
      </c>
    </row>
    <row r="458" spans="1:7" x14ac:dyDescent="0.2">
      <c r="A458" s="63"/>
      <c r="B458" s="64"/>
      <c r="C458" s="65"/>
      <c r="D458" s="66"/>
      <c r="E458" s="67"/>
      <c r="F458" s="99" t="s">
        <v>1381</v>
      </c>
      <c r="G458" s="47" t="s">
        <v>1802</v>
      </c>
    </row>
    <row r="459" spans="1:7" x14ac:dyDescent="0.2">
      <c r="A459" s="63"/>
      <c r="B459" s="64"/>
      <c r="C459" s="65"/>
      <c r="D459" s="66"/>
      <c r="E459" s="67"/>
      <c r="F459" s="99" t="s">
        <v>1382</v>
      </c>
      <c r="G459" s="47" t="s">
        <v>1803</v>
      </c>
    </row>
    <row r="460" spans="1:7" x14ac:dyDescent="0.2">
      <c r="A460" s="63"/>
      <c r="B460" s="64"/>
      <c r="C460" s="65"/>
      <c r="D460" s="66"/>
      <c r="E460" s="67"/>
      <c r="F460" s="99" t="s">
        <v>1383</v>
      </c>
      <c r="G460" s="47" t="s">
        <v>1804</v>
      </c>
    </row>
    <row r="461" spans="1:7" x14ac:dyDescent="0.2">
      <c r="A461" s="63"/>
      <c r="B461" s="64"/>
      <c r="C461" s="65"/>
      <c r="D461" s="66"/>
      <c r="E461" s="67"/>
      <c r="F461" s="99" t="s">
        <v>1374</v>
      </c>
      <c r="G461" s="47" t="s">
        <v>1795</v>
      </c>
    </row>
    <row r="462" spans="1:7" x14ac:dyDescent="0.2">
      <c r="A462" s="63"/>
      <c r="B462" s="64"/>
      <c r="C462" s="65"/>
      <c r="D462" s="66"/>
      <c r="E462" s="67"/>
      <c r="F462" s="99" t="s">
        <v>1375</v>
      </c>
      <c r="G462" s="47" t="s">
        <v>1796</v>
      </c>
    </row>
    <row r="463" spans="1:7" x14ac:dyDescent="0.2">
      <c r="A463" s="63"/>
      <c r="B463" s="64"/>
      <c r="C463" s="65"/>
      <c r="D463" s="66"/>
      <c r="E463" s="67"/>
      <c r="F463" s="99" t="s">
        <v>1376</v>
      </c>
      <c r="G463" s="47" t="s">
        <v>1797</v>
      </c>
    </row>
    <row r="464" spans="1:7" x14ac:dyDescent="0.2">
      <c r="A464" s="63"/>
      <c r="B464" s="64"/>
      <c r="C464" s="65"/>
      <c r="D464" s="66"/>
      <c r="E464" s="67"/>
      <c r="F464" s="99" t="s">
        <v>1377</v>
      </c>
      <c r="G464" s="47" t="s">
        <v>1798</v>
      </c>
    </row>
    <row r="465" spans="1:7" x14ac:dyDescent="0.2">
      <c r="A465" s="63"/>
      <c r="B465" s="64"/>
      <c r="C465" s="65"/>
      <c r="D465" s="66"/>
      <c r="E465" s="67"/>
      <c r="F465" s="99" t="s">
        <v>1378</v>
      </c>
      <c r="G465" s="47" t="s">
        <v>1799</v>
      </c>
    </row>
    <row r="466" spans="1:7" x14ac:dyDescent="0.2">
      <c r="A466" s="63"/>
      <c r="B466" s="64"/>
      <c r="C466" s="65"/>
      <c r="D466" s="66"/>
      <c r="E466" s="67"/>
      <c r="F466" s="99" t="s">
        <v>1352</v>
      </c>
      <c r="G466" s="47" t="s">
        <v>1773</v>
      </c>
    </row>
    <row r="467" spans="1:7" x14ac:dyDescent="0.2">
      <c r="A467" s="63"/>
      <c r="B467" s="64"/>
      <c r="C467" s="65"/>
      <c r="D467" s="66"/>
      <c r="E467" s="67"/>
      <c r="F467" s="99" t="s">
        <v>1353</v>
      </c>
      <c r="G467" s="47" t="s">
        <v>1774</v>
      </c>
    </row>
    <row r="468" spans="1:7" x14ac:dyDescent="0.2">
      <c r="A468" s="63"/>
      <c r="B468" s="64"/>
      <c r="C468" s="65"/>
      <c r="D468" s="66"/>
      <c r="E468" s="67"/>
      <c r="F468" s="99" t="s">
        <v>1315</v>
      </c>
      <c r="G468" s="47" t="s">
        <v>1732</v>
      </c>
    </row>
    <row r="469" spans="1:7" x14ac:dyDescent="0.2">
      <c r="A469" s="63"/>
      <c r="B469" s="64"/>
      <c r="C469" s="65"/>
      <c r="D469" s="66"/>
      <c r="E469" s="67"/>
      <c r="F469" s="99" t="s">
        <v>1316</v>
      </c>
      <c r="G469" s="47" t="s">
        <v>1733</v>
      </c>
    </row>
    <row r="470" spans="1:7" x14ac:dyDescent="0.2">
      <c r="A470" s="63"/>
      <c r="B470" s="64"/>
      <c r="C470" s="65"/>
      <c r="D470" s="66"/>
      <c r="E470" s="67"/>
      <c r="F470" s="99" t="s">
        <v>1275</v>
      </c>
      <c r="G470" s="47" t="s">
        <v>1692</v>
      </c>
    </row>
    <row r="471" spans="1:7" x14ac:dyDescent="0.2">
      <c r="A471" s="63"/>
      <c r="B471" s="64"/>
      <c r="C471" s="65"/>
      <c r="D471" s="66"/>
      <c r="E471" s="67"/>
      <c r="F471" s="99" t="s">
        <v>1286</v>
      </c>
      <c r="G471" s="47" t="s">
        <v>1703</v>
      </c>
    </row>
    <row r="472" spans="1:7" x14ac:dyDescent="0.2">
      <c r="A472" s="63"/>
      <c r="B472" s="64"/>
      <c r="C472" s="65"/>
      <c r="D472" s="66"/>
      <c r="E472" s="67"/>
      <c r="F472" s="99" t="s">
        <v>1277</v>
      </c>
      <c r="G472" s="47" t="s">
        <v>1694</v>
      </c>
    </row>
    <row r="473" spans="1:7" x14ac:dyDescent="0.2">
      <c r="A473" s="63"/>
      <c r="B473" s="64"/>
      <c r="C473" s="65"/>
      <c r="D473" s="66"/>
      <c r="E473" s="67"/>
      <c r="F473" s="99" t="s">
        <v>1276</v>
      </c>
      <c r="G473" s="47" t="s">
        <v>1693</v>
      </c>
    </row>
    <row r="474" spans="1:7" x14ac:dyDescent="0.2">
      <c r="A474" s="63"/>
      <c r="B474" s="64"/>
      <c r="C474" s="65"/>
      <c r="D474" s="66"/>
      <c r="E474" s="67"/>
      <c r="F474" s="99" t="s">
        <v>1287</v>
      </c>
      <c r="G474" s="47" t="s">
        <v>1704</v>
      </c>
    </row>
    <row r="475" spans="1:7" x14ac:dyDescent="0.2">
      <c r="A475" s="63"/>
      <c r="B475" s="64"/>
      <c r="C475" s="65"/>
      <c r="D475" s="66"/>
      <c r="E475" s="67"/>
      <c r="F475" s="99" t="s">
        <v>1283</v>
      </c>
      <c r="G475" s="47" t="s">
        <v>1700</v>
      </c>
    </row>
    <row r="476" spans="1:7" x14ac:dyDescent="0.2">
      <c r="A476" s="63"/>
      <c r="B476" s="64"/>
      <c r="C476" s="65"/>
      <c r="D476" s="66"/>
      <c r="E476" s="67"/>
      <c r="F476" s="99" t="s">
        <v>1341</v>
      </c>
      <c r="G476" s="47" t="s">
        <v>1762</v>
      </c>
    </row>
    <row r="477" spans="1:7" x14ac:dyDescent="0.2">
      <c r="A477" s="63"/>
      <c r="B477" s="64"/>
      <c r="C477" s="65"/>
      <c r="D477" s="66"/>
      <c r="E477" s="67"/>
      <c r="F477" s="99" t="s">
        <v>1268</v>
      </c>
      <c r="G477" s="47" t="s">
        <v>1685</v>
      </c>
    </row>
    <row r="478" spans="1:7" x14ac:dyDescent="0.2">
      <c r="A478" s="63"/>
      <c r="B478" s="64"/>
      <c r="C478" s="65"/>
      <c r="D478" s="66"/>
      <c r="E478" s="67"/>
      <c r="F478" s="99" t="s">
        <v>1413</v>
      </c>
      <c r="G478" s="47" t="s">
        <v>1837</v>
      </c>
    </row>
    <row r="479" spans="1:7" x14ac:dyDescent="0.2">
      <c r="A479" s="63"/>
      <c r="B479" s="64"/>
      <c r="C479" s="65"/>
      <c r="D479" s="66"/>
      <c r="E479" s="67"/>
      <c r="F479" s="99" t="s">
        <v>1346</v>
      </c>
      <c r="G479" s="47" t="s">
        <v>1767</v>
      </c>
    </row>
    <row r="480" spans="1:7" x14ac:dyDescent="0.2">
      <c r="A480" s="60">
        <v>54</v>
      </c>
      <c r="B480" s="44" t="s">
        <v>326</v>
      </c>
      <c r="C480" s="36" t="s">
        <v>188</v>
      </c>
      <c r="D480" s="45">
        <v>54</v>
      </c>
      <c r="E480" s="38"/>
      <c r="F480" s="62" t="s">
        <v>513</v>
      </c>
      <c r="G480" s="41" t="s">
        <v>620</v>
      </c>
    </row>
    <row r="481" spans="1:7" ht="15.6" customHeight="1" x14ac:dyDescent="0.2">
      <c r="A481" s="59">
        <v>55</v>
      </c>
      <c r="B481" s="35" t="s">
        <v>327</v>
      </c>
      <c r="C481" s="42" t="s">
        <v>189</v>
      </c>
      <c r="D481" s="37">
        <v>55</v>
      </c>
      <c r="E481" s="43"/>
      <c r="F481" s="62" t="s">
        <v>187</v>
      </c>
      <c r="G481" s="41" t="s">
        <v>621</v>
      </c>
    </row>
    <row r="482" spans="1:7" x14ac:dyDescent="0.2">
      <c r="A482" s="59">
        <v>56</v>
      </c>
      <c r="B482" s="35" t="s">
        <v>328</v>
      </c>
      <c r="C482" s="42" t="s">
        <v>329</v>
      </c>
      <c r="D482" s="37">
        <v>56</v>
      </c>
      <c r="E482" s="43"/>
      <c r="F482" s="62" t="s">
        <v>190</v>
      </c>
      <c r="G482" s="41" t="s">
        <v>623</v>
      </c>
    </row>
    <row r="483" spans="1:7" ht="15.6" customHeight="1" x14ac:dyDescent="0.2">
      <c r="A483" s="59">
        <v>57</v>
      </c>
      <c r="B483" s="35" t="s">
        <v>186</v>
      </c>
      <c r="C483" s="42" t="s">
        <v>192</v>
      </c>
      <c r="D483" s="37">
        <v>57</v>
      </c>
      <c r="E483" s="43"/>
      <c r="F483" s="62" t="s">
        <v>191</v>
      </c>
      <c r="G483" s="41" t="s">
        <v>625</v>
      </c>
    </row>
    <row r="484" spans="1:7" ht="15.6" customHeight="1" x14ac:dyDescent="0.2">
      <c r="A484" s="59">
        <v>58</v>
      </c>
      <c r="B484" s="35" t="s">
        <v>186</v>
      </c>
      <c r="C484" s="42" t="s">
        <v>499</v>
      </c>
      <c r="D484" s="37">
        <v>58</v>
      </c>
      <c r="E484" s="43"/>
      <c r="F484" s="62" t="s">
        <v>449</v>
      </c>
      <c r="G484" s="41" t="s">
        <v>627</v>
      </c>
    </row>
    <row r="485" spans="1:7" ht="15.6" customHeight="1" x14ac:dyDescent="0.2">
      <c r="A485" s="59">
        <v>129</v>
      </c>
      <c r="B485" s="35" t="s">
        <v>332</v>
      </c>
      <c r="C485" s="42" t="s">
        <v>330</v>
      </c>
      <c r="D485" s="37">
        <v>129</v>
      </c>
      <c r="E485" s="43"/>
      <c r="F485" s="62" t="s">
        <v>193</v>
      </c>
      <c r="G485" s="41" t="s">
        <v>685</v>
      </c>
    </row>
    <row r="486" spans="1:7" ht="15.6" customHeight="1" x14ac:dyDescent="0.2">
      <c r="A486" s="59">
        <v>128</v>
      </c>
      <c r="B486" s="35" t="s">
        <v>332</v>
      </c>
      <c r="C486" s="42" t="s">
        <v>331</v>
      </c>
      <c r="D486" s="37">
        <v>128</v>
      </c>
      <c r="E486" s="43"/>
      <c r="F486" s="62" t="s">
        <v>194</v>
      </c>
      <c r="G486" s="41" t="s">
        <v>684</v>
      </c>
    </row>
    <row r="487" spans="1:7" ht="15.6" customHeight="1" x14ac:dyDescent="0.2">
      <c r="A487" s="63"/>
      <c r="B487" s="64"/>
      <c r="C487" s="65"/>
      <c r="D487" s="66"/>
      <c r="E487" s="67"/>
      <c r="F487" s="99" t="s">
        <v>1329</v>
      </c>
      <c r="G487" s="47" t="s">
        <v>1748</v>
      </c>
    </row>
    <row r="488" spans="1:7" ht="15.6" customHeight="1" x14ac:dyDescent="0.2">
      <c r="A488" s="63"/>
      <c r="B488" s="64"/>
      <c r="C488" s="65"/>
      <c r="D488" s="66"/>
      <c r="E488" s="67"/>
      <c r="F488" s="99" t="s">
        <v>1333</v>
      </c>
      <c r="G488" s="47" t="s">
        <v>1752</v>
      </c>
    </row>
    <row r="489" spans="1:7" ht="15.6" customHeight="1" x14ac:dyDescent="0.2">
      <c r="A489" s="63"/>
      <c r="B489" s="64"/>
      <c r="C489" s="65"/>
      <c r="D489" s="66"/>
      <c r="E489" s="67"/>
      <c r="F489" s="99" t="s">
        <v>1332</v>
      </c>
      <c r="G489" s="47" t="s">
        <v>1751</v>
      </c>
    </row>
    <row r="490" spans="1:7" ht="15.6" customHeight="1" x14ac:dyDescent="0.2">
      <c r="A490" s="63"/>
      <c r="B490" s="64"/>
      <c r="C490" s="65"/>
      <c r="D490" s="66"/>
      <c r="E490" s="67"/>
      <c r="F490" s="99" t="s">
        <v>1336</v>
      </c>
      <c r="G490" s="47" t="s">
        <v>1755</v>
      </c>
    </row>
    <row r="491" spans="1:7" x14ac:dyDescent="0.2">
      <c r="A491" s="63"/>
      <c r="B491" s="64"/>
      <c r="C491" s="65"/>
      <c r="D491" s="66"/>
      <c r="E491" s="67"/>
      <c r="F491" s="99" t="s">
        <v>1335</v>
      </c>
      <c r="G491" s="47" t="s">
        <v>1754</v>
      </c>
    </row>
    <row r="492" spans="1:7" x14ac:dyDescent="0.2">
      <c r="A492" s="59">
        <v>59</v>
      </c>
      <c r="B492" s="35" t="s">
        <v>196</v>
      </c>
      <c r="C492" s="42" t="s">
        <v>197</v>
      </c>
      <c r="D492" s="37">
        <v>59</v>
      </c>
      <c r="E492" s="43"/>
      <c r="F492" s="62" t="s">
        <v>195</v>
      </c>
      <c r="G492" s="41" t="s">
        <v>629</v>
      </c>
    </row>
    <row r="493" spans="1:7" ht="15.6" customHeight="1" x14ac:dyDescent="0.2">
      <c r="A493" s="59" t="s">
        <v>399</v>
      </c>
      <c r="B493" s="35" t="s">
        <v>196</v>
      </c>
      <c r="C493" s="42" t="s">
        <v>198</v>
      </c>
      <c r="D493" s="37">
        <v>59</v>
      </c>
      <c r="E493" s="43" t="s">
        <v>517</v>
      </c>
      <c r="F493" s="62" t="s">
        <v>333</v>
      </c>
      <c r="G493" s="41" t="s">
        <v>630</v>
      </c>
    </row>
    <row r="494" spans="1:7" x14ac:dyDescent="0.2">
      <c r="A494" s="59">
        <v>60</v>
      </c>
      <c r="B494" s="35" t="s">
        <v>200</v>
      </c>
      <c r="C494" s="42" t="s">
        <v>201</v>
      </c>
      <c r="D494" s="37">
        <v>60</v>
      </c>
      <c r="E494" s="43"/>
      <c r="F494" s="62" t="s">
        <v>199</v>
      </c>
      <c r="G494" s="41" t="s">
        <v>631</v>
      </c>
    </row>
    <row r="495" spans="1:7" ht="15.6" customHeight="1" x14ac:dyDescent="0.2">
      <c r="A495" s="63"/>
      <c r="B495" s="64"/>
      <c r="C495" s="65"/>
      <c r="D495" s="66"/>
      <c r="E495" s="67"/>
      <c r="F495" s="99" t="s">
        <v>1293</v>
      </c>
      <c r="G495" s="47" t="s">
        <v>1710</v>
      </c>
    </row>
    <row r="496" spans="1:7" ht="15.6" customHeight="1" x14ac:dyDescent="0.2">
      <c r="A496" s="63"/>
      <c r="B496" s="64"/>
      <c r="C496" s="65"/>
      <c r="D496" s="66"/>
      <c r="E496" s="67"/>
      <c r="F496" s="99" t="s">
        <v>1294</v>
      </c>
      <c r="G496" s="47" t="s">
        <v>1711</v>
      </c>
    </row>
    <row r="497" spans="1:7" ht="15.6" customHeight="1" x14ac:dyDescent="0.2">
      <c r="A497" s="63"/>
      <c r="B497" s="64"/>
      <c r="C497" s="65"/>
      <c r="D497" s="66"/>
      <c r="E497" s="67"/>
      <c r="F497" s="99" t="s">
        <v>1295</v>
      </c>
      <c r="G497" s="47" t="s">
        <v>1712</v>
      </c>
    </row>
    <row r="498" spans="1:7" ht="15.6" customHeight="1" x14ac:dyDescent="0.2">
      <c r="A498" s="63"/>
      <c r="B498" s="64"/>
      <c r="C498" s="65"/>
      <c r="D498" s="66"/>
      <c r="E498" s="67"/>
      <c r="F498" s="99" t="s">
        <v>1296</v>
      </c>
      <c r="G498" s="47" t="s">
        <v>1713</v>
      </c>
    </row>
    <row r="499" spans="1:7" x14ac:dyDescent="0.2">
      <c r="A499" s="59">
        <v>61</v>
      </c>
      <c r="B499" s="35" t="s">
        <v>203</v>
      </c>
      <c r="C499" s="42" t="s">
        <v>201</v>
      </c>
      <c r="D499" s="37">
        <v>61</v>
      </c>
      <c r="E499" s="43"/>
      <c r="F499" s="62" t="s">
        <v>202</v>
      </c>
      <c r="G499" s="41" t="s">
        <v>632</v>
      </c>
    </row>
    <row r="500" spans="1:7" ht="15.6" customHeight="1" x14ac:dyDescent="0.2">
      <c r="A500" s="59">
        <v>62</v>
      </c>
      <c r="B500" s="35" t="s">
        <v>203</v>
      </c>
      <c r="C500" s="42" t="s">
        <v>205</v>
      </c>
      <c r="D500" s="37">
        <v>62</v>
      </c>
      <c r="E500" s="43"/>
      <c r="F500" s="62" t="s">
        <v>204</v>
      </c>
      <c r="G500" s="41" t="s">
        <v>633</v>
      </c>
    </row>
    <row r="501" spans="1:7" x14ac:dyDescent="0.2">
      <c r="A501" s="59" t="s">
        <v>400</v>
      </c>
      <c r="B501" s="35" t="s">
        <v>203</v>
      </c>
      <c r="C501" s="42" t="s">
        <v>207</v>
      </c>
      <c r="D501" s="37">
        <v>62</v>
      </c>
      <c r="E501" s="43" t="s">
        <v>516</v>
      </c>
      <c r="F501" s="62" t="s">
        <v>206</v>
      </c>
      <c r="G501" s="41" t="s">
        <v>634</v>
      </c>
    </row>
    <row r="502" spans="1:7" ht="15.6" customHeight="1" x14ac:dyDescent="0.2">
      <c r="A502" s="59">
        <v>138</v>
      </c>
      <c r="B502" s="35" t="s">
        <v>209</v>
      </c>
      <c r="C502" s="46" t="s">
        <v>553</v>
      </c>
      <c r="D502" s="37">
        <v>138</v>
      </c>
      <c r="E502" s="43"/>
      <c r="F502" s="62" t="s">
        <v>208</v>
      </c>
      <c r="G502" s="41" t="s">
        <v>209</v>
      </c>
    </row>
    <row r="503" spans="1:7" ht="15.6" customHeight="1" x14ac:dyDescent="0.2">
      <c r="A503" s="59" t="s">
        <v>401</v>
      </c>
      <c r="B503" s="35" t="s">
        <v>211</v>
      </c>
      <c r="C503" s="42" t="s">
        <v>212</v>
      </c>
      <c r="D503" s="37">
        <v>58</v>
      </c>
      <c r="E503" s="43" t="s">
        <v>521</v>
      </c>
      <c r="F503" s="62" t="s">
        <v>210</v>
      </c>
      <c r="G503" s="41" t="s">
        <v>628</v>
      </c>
    </row>
    <row r="504" spans="1:7" ht="15.6" customHeight="1" x14ac:dyDescent="0.2">
      <c r="A504" s="59">
        <v>280</v>
      </c>
      <c r="B504" s="35" t="s">
        <v>211</v>
      </c>
      <c r="C504" s="42" t="s">
        <v>214</v>
      </c>
      <c r="D504" s="37">
        <v>280</v>
      </c>
      <c r="E504" s="43"/>
      <c r="F504" s="62" t="s">
        <v>213</v>
      </c>
      <c r="G504" s="41" t="s">
        <v>748</v>
      </c>
    </row>
    <row r="505" spans="1:7" ht="15.6" customHeight="1" x14ac:dyDescent="0.2">
      <c r="A505" s="63"/>
      <c r="B505" s="64"/>
      <c r="C505" s="65"/>
      <c r="D505" s="66"/>
      <c r="E505" s="67"/>
      <c r="F505" s="99" t="s">
        <v>1297</v>
      </c>
      <c r="G505" s="47" t="s">
        <v>1714</v>
      </c>
    </row>
    <row r="506" spans="1:7" ht="15.6" customHeight="1" x14ac:dyDescent="0.2">
      <c r="A506" s="63"/>
      <c r="B506" s="64"/>
      <c r="C506" s="65"/>
      <c r="D506" s="66"/>
      <c r="E506" s="67"/>
      <c r="F506" s="99" t="s">
        <v>1298</v>
      </c>
      <c r="G506" s="47" t="s">
        <v>1715</v>
      </c>
    </row>
    <row r="507" spans="1:7" ht="15.6" customHeight="1" x14ac:dyDescent="0.2">
      <c r="A507" s="63"/>
      <c r="B507" s="64"/>
      <c r="C507" s="65"/>
      <c r="D507" s="66"/>
      <c r="E507" s="67"/>
      <c r="F507" s="99" t="s">
        <v>1299</v>
      </c>
      <c r="G507" s="47" t="s">
        <v>1716</v>
      </c>
    </row>
    <row r="508" spans="1:7" ht="15.6" customHeight="1" x14ac:dyDescent="0.2">
      <c r="A508" s="63"/>
      <c r="B508" s="64"/>
      <c r="C508" s="65"/>
      <c r="D508" s="66"/>
      <c r="E508" s="67"/>
      <c r="F508" s="99" t="s">
        <v>1300</v>
      </c>
      <c r="G508" s="47" t="s">
        <v>1717</v>
      </c>
    </row>
    <row r="509" spans="1:7" x14ac:dyDescent="0.2">
      <c r="A509" s="63"/>
      <c r="B509" s="64"/>
      <c r="C509" s="65"/>
      <c r="D509" s="66"/>
      <c r="E509" s="67"/>
      <c r="F509" s="99" t="s">
        <v>1301</v>
      </c>
      <c r="G509" s="47" t="s">
        <v>1718</v>
      </c>
    </row>
    <row r="510" spans="1:7" x14ac:dyDescent="0.2">
      <c r="A510" s="63"/>
      <c r="B510" s="64"/>
      <c r="C510" s="65"/>
      <c r="D510" s="66"/>
      <c r="E510" s="67"/>
      <c r="F510" s="99" t="s">
        <v>1334</v>
      </c>
      <c r="G510" s="47" t="s">
        <v>1753</v>
      </c>
    </row>
    <row r="511" spans="1:7" x14ac:dyDescent="0.2">
      <c r="A511" s="63"/>
      <c r="B511" s="64"/>
      <c r="C511" s="65"/>
      <c r="D511" s="66"/>
      <c r="E511" s="67"/>
      <c r="F511" s="99" t="s">
        <v>1331</v>
      </c>
      <c r="G511" s="47" t="s">
        <v>1750</v>
      </c>
    </row>
    <row r="512" spans="1:7" x14ac:dyDescent="0.2">
      <c r="A512" s="63"/>
      <c r="B512" s="64"/>
      <c r="C512" s="65"/>
      <c r="D512" s="66"/>
      <c r="E512" s="67"/>
      <c r="F512" s="99" t="s">
        <v>1330</v>
      </c>
      <c r="G512" s="47" t="s">
        <v>1749</v>
      </c>
    </row>
    <row r="513" spans="1:7" x14ac:dyDescent="0.2">
      <c r="A513" s="63"/>
      <c r="B513" s="64"/>
      <c r="C513" s="65"/>
      <c r="D513" s="66"/>
      <c r="E513" s="67"/>
      <c r="F513" s="99" t="s">
        <v>1100</v>
      </c>
      <c r="G513" s="47" t="s">
        <v>1508</v>
      </c>
    </row>
    <row r="514" spans="1:7" x14ac:dyDescent="0.2">
      <c r="A514" s="63"/>
      <c r="B514" s="64"/>
      <c r="C514" s="65"/>
      <c r="D514" s="66"/>
      <c r="E514" s="67"/>
      <c r="F514" s="99" t="s">
        <v>1272</v>
      </c>
      <c r="G514" s="47" t="s">
        <v>1689</v>
      </c>
    </row>
    <row r="515" spans="1:7" x14ac:dyDescent="0.2">
      <c r="A515" s="63"/>
      <c r="B515" s="64"/>
      <c r="C515" s="65"/>
      <c r="D515" s="66"/>
      <c r="E515" s="67"/>
      <c r="F515" s="99" t="s">
        <v>1273</v>
      </c>
      <c r="G515" s="47" t="s">
        <v>1690</v>
      </c>
    </row>
    <row r="516" spans="1:7" x14ac:dyDescent="0.2">
      <c r="A516" s="63"/>
      <c r="B516" s="64"/>
      <c r="C516" s="65"/>
      <c r="D516" s="66"/>
      <c r="E516" s="67"/>
      <c r="F516" s="99" t="s">
        <v>1271</v>
      </c>
      <c r="G516" s="47" t="s">
        <v>1688</v>
      </c>
    </row>
    <row r="517" spans="1:7" x14ac:dyDescent="0.2">
      <c r="A517" s="63"/>
      <c r="B517" s="64"/>
      <c r="C517" s="65"/>
      <c r="D517" s="66"/>
      <c r="E517" s="67"/>
      <c r="F517" s="99" t="s">
        <v>1274</v>
      </c>
      <c r="G517" s="47" t="s">
        <v>1691</v>
      </c>
    </row>
    <row r="518" spans="1:7" x14ac:dyDescent="0.2">
      <c r="A518" s="63"/>
      <c r="B518" s="64"/>
      <c r="C518" s="65"/>
      <c r="D518" s="66"/>
      <c r="E518" s="67"/>
      <c r="F518" s="99" t="s">
        <v>1290</v>
      </c>
      <c r="G518" s="47" t="s">
        <v>1707</v>
      </c>
    </row>
    <row r="519" spans="1:7" x14ac:dyDescent="0.2">
      <c r="A519" s="63"/>
      <c r="B519" s="64"/>
      <c r="C519" s="65"/>
      <c r="D519" s="66"/>
      <c r="E519" s="67"/>
      <c r="F519" s="99" t="s">
        <v>1291</v>
      </c>
      <c r="G519" s="47" t="s">
        <v>1708</v>
      </c>
    </row>
    <row r="520" spans="1:7" x14ac:dyDescent="0.2">
      <c r="A520" s="63"/>
      <c r="B520" s="64"/>
      <c r="C520" s="65"/>
      <c r="D520" s="66"/>
      <c r="E520" s="67"/>
      <c r="F520" s="99" t="s">
        <v>1289</v>
      </c>
      <c r="G520" s="47" t="s">
        <v>1706</v>
      </c>
    </row>
    <row r="521" spans="1:7" x14ac:dyDescent="0.2">
      <c r="A521" s="63"/>
      <c r="B521" s="64"/>
      <c r="C521" s="65"/>
      <c r="D521" s="66"/>
      <c r="E521" s="67"/>
      <c r="F521" s="99" t="s">
        <v>1292</v>
      </c>
      <c r="G521" s="47" t="s">
        <v>1709</v>
      </c>
    </row>
    <row r="522" spans="1:7" x14ac:dyDescent="0.2">
      <c r="A522" s="63"/>
      <c r="B522" s="64"/>
      <c r="C522" s="65"/>
      <c r="D522" s="66"/>
      <c r="E522" s="67"/>
      <c r="F522" s="99" t="s">
        <v>1422</v>
      </c>
      <c r="G522" s="47" t="s">
        <v>1846</v>
      </c>
    </row>
    <row r="523" spans="1:7" x14ac:dyDescent="0.2">
      <c r="A523" s="63"/>
      <c r="B523" s="64"/>
      <c r="C523" s="65"/>
      <c r="D523" s="66"/>
      <c r="E523" s="67"/>
      <c r="F523" s="99" t="s">
        <v>1423</v>
      </c>
      <c r="G523" s="47" t="s">
        <v>1847</v>
      </c>
    </row>
    <row r="524" spans="1:7" x14ac:dyDescent="0.2">
      <c r="A524" s="59" t="s">
        <v>495</v>
      </c>
      <c r="B524" s="35" t="s">
        <v>496</v>
      </c>
      <c r="C524" s="42" t="s">
        <v>497</v>
      </c>
      <c r="D524" s="37">
        <v>55</v>
      </c>
      <c r="E524" s="43" t="s">
        <v>516</v>
      </c>
      <c r="F524" s="62" t="s">
        <v>524</v>
      </c>
      <c r="G524" s="41" t="s">
        <v>622</v>
      </c>
    </row>
    <row r="525" spans="1:7" ht="15.6" customHeight="1" x14ac:dyDescent="0.2">
      <c r="A525" s="59" t="s">
        <v>505</v>
      </c>
      <c r="B525" s="35" t="s">
        <v>496</v>
      </c>
      <c r="C525" s="42" t="s">
        <v>498</v>
      </c>
      <c r="D525" s="37">
        <v>56</v>
      </c>
      <c r="E525" s="43" t="s">
        <v>516</v>
      </c>
      <c r="F525" s="62" t="s">
        <v>525</v>
      </c>
      <c r="G525" s="41" t="s">
        <v>624</v>
      </c>
    </row>
    <row r="526" spans="1:7" x14ac:dyDescent="0.2">
      <c r="A526" s="59" t="s">
        <v>500</v>
      </c>
      <c r="B526" s="35" t="s">
        <v>496</v>
      </c>
      <c r="C526" s="42" t="s">
        <v>501</v>
      </c>
      <c r="D526" s="37">
        <v>57</v>
      </c>
      <c r="E526" s="43" t="s">
        <v>516</v>
      </c>
      <c r="F526" s="62" t="s">
        <v>526</v>
      </c>
      <c r="G526" s="41" t="s">
        <v>626</v>
      </c>
    </row>
    <row r="527" spans="1:7" ht="15.6" customHeight="1" x14ac:dyDescent="0.2">
      <c r="A527" s="63"/>
      <c r="B527" s="64"/>
      <c r="C527" s="65"/>
      <c r="D527" s="66"/>
      <c r="E527" s="67"/>
      <c r="F527" s="99" t="s">
        <v>1421</v>
      </c>
      <c r="G527" s="47" t="s">
        <v>1845</v>
      </c>
    </row>
    <row r="528" spans="1:7" ht="15.6" customHeight="1" x14ac:dyDescent="0.2">
      <c r="A528" s="59">
        <v>281</v>
      </c>
      <c r="B528" s="35" t="s">
        <v>216</v>
      </c>
      <c r="C528" s="42" t="s">
        <v>217</v>
      </c>
      <c r="D528" s="37">
        <v>281</v>
      </c>
      <c r="E528" s="43"/>
      <c r="F528" s="62" t="s">
        <v>215</v>
      </c>
      <c r="G528" s="41" t="s">
        <v>534</v>
      </c>
    </row>
    <row r="529" spans="1:7" ht="15.6" customHeight="1" x14ac:dyDescent="0.2">
      <c r="A529" s="59">
        <v>283</v>
      </c>
      <c r="B529" s="35" t="s">
        <v>216</v>
      </c>
      <c r="C529" s="42" t="s">
        <v>205</v>
      </c>
      <c r="D529" s="37">
        <v>283</v>
      </c>
      <c r="E529" s="43"/>
      <c r="F529" s="62" t="s">
        <v>218</v>
      </c>
      <c r="G529" s="41" t="s">
        <v>534</v>
      </c>
    </row>
    <row r="530" spans="1:7" ht="15.6" customHeight="1" x14ac:dyDescent="0.2">
      <c r="A530" s="59">
        <v>285</v>
      </c>
      <c r="B530" s="35" t="s">
        <v>216</v>
      </c>
      <c r="C530" s="42" t="s">
        <v>220</v>
      </c>
      <c r="D530" s="37">
        <v>285</v>
      </c>
      <c r="E530" s="43"/>
      <c r="F530" s="62" t="s">
        <v>219</v>
      </c>
      <c r="G530" s="41" t="s">
        <v>534</v>
      </c>
    </row>
    <row r="531" spans="1:7" ht="15.6" customHeight="1" x14ac:dyDescent="0.2">
      <c r="A531" s="59">
        <v>286</v>
      </c>
      <c r="B531" s="35" t="s">
        <v>216</v>
      </c>
      <c r="C531" s="42" t="s">
        <v>222</v>
      </c>
      <c r="D531" s="37">
        <v>286</v>
      </c>
      <c r="E531" s="43"/>
      <c r="F531" s="62" t="s">
        <v>221</v>
      </c>
      <c r="G531" s="41" t="s">
        <v>534</v>
      </c>
    </row>
    <row r="532" spans="1:7" ht="15.6" customHeight="1" x14ac:dyDescent="0.2">
      <c r="A532" s="59">
        <v>288</v>
      </c>
      <c r="B532" s="35" t="s">
        <v>216</v>
      </c>
      <c r="C532" s="42" t="s">
        <v>224</v>
      </c>
      <c r="D532" s="37">
        <v>288</v>
      </c>
      <c r="E532" s="43"/>
      <c r="F532" s="62" t="s">
        <v>223</v>
      </c>
      <c r="G532" s="41" t="s">
        <v>534</v>
      </c>
    </row>
    <row r="533" spans="1:7" ht="15.6" customHeight="1" x14ac:dyDescent="0.2">
      <c r="A533" s="59">
        <v>290</v>
      </c>
      <c r="B533" s="35" t="s">
        <v>216</v>
      </c>
      <c r="C533" s="42" t="s">
        <v>226</v>
      </c>
      <c r="D533" s="37">
        <v>290</v>
      </c>
      <c r="E533" s="43"/>
      <c r="F533" s="62" t="s">
        <v>225</v>
      </c>
      <c r="G533" s="41" t="s">
        <v>534</v>
      </c>
    </row>
    <row r="534" spans="1:7" ht="15.6" customHeight="1" x14ac:dyDescent="0.2">
      <c r="A534" s="59"/>
      <c r="B534" s="35"/>
      <c r="C534" s="42"/>
      <c r="D534" s="37"/>
      <c r="E534" s="43"/>
      <c r="F534" s="62" t="s">
        <v>1873</v>
      </c>
      <c r="G534" s="34" t="s">
        <v>1874</v>
      </c>
    </row>
    <row r="535" spans="1:7" ht="15.6" customHeight="1" x14ac:dyDescent="0.2">
      <c r="A535" s="63"/>
      <c r="B535" s="64"/>
      <c r="C535" s="65"/>
      <c r="D535" s="66"/>
      <c r="E535" s="67"/>
      <c r="F535" s="99" t="s">
        <v>544</v>
      </c>
      <c r="G535" s="47" t="s">
        <v>1757</v>
      </c>
    </row>
    <row r="536" spans="1:7" ht="15.6" customHeight="1" x14ac:dyDescent="0.2">
      <c r="A536" s="63"/>
      <c r="B536" s="64"/>
      <c r="C536" s="65"/>
      <c r="D536" s="66"/>
      <c r="E536" s="67"/>
      <c r="F536" s="99" t="s">
        <v>1344</v>
      </c>
      <c r="G536" s="47" t="s">
        <v>1765</v>
      </c>
    </row>
    <row r="537" spans="1:7" ht="15.6" customHeight="1" x14ac:dyDescent="0.2">
      <c r="A537" s="63"/>
      <c r="B537" s="64"/>
      <c r="C537" s="65"/>
      <c r="D537" s="66"/>
      <c r="E537" s="67"/>
      <c r="F537" s="99" t="s">
        <v>548</v>
      </c>
      <c r="G537" s="47" t="s">
        <v>1756</v>
      </c>
    </row>
    <row r="538" spans="1:7" ht="15.6" customHeight="1" x14ac:dyDescent="0.2">
      <c r="A538" s="63"/>
      <c r="B538" s="64"/>
      <c r="C538" s="65"/>
      <c r="D538" s="66"/>
      <c r="E538" s="67"/>
      <c r="F538" s="99" t="s">
        <v>1342</v>
      </c>
      <c r="G538" s="47" t="s">
        <v>1763</v>
      </c>
    </row>
    <row r="539" spans="1:7" ht="15.6" customHeight="1" x14ac:dyDescent="0.2">
      <c r="A539" s="63"/>
      <c r="B539" s="64"/>
      <c r="C539" s="65"/>
      <c r="D539" s="66"/>
      <c r="E539" s="67"/>
      <c r="F539" s="99" t="s">
        <v>1934</v>
      </c>
      <c r="G539" s="47" t="s">
        <v>1960</v>
      </c>
    </row>
    <row r="540" spans="1:7" ht="15.6" customHeight="1" x14ac:dyDescent="0.2">
      <c r="A540" s="60">
        <v>104</v>
      </c>
      <c r="B540" s="44" t="s">
        <v>546</v>
      </c>
      <c r="C540" s="46" t="s">
        <v>553</v>
      </c>
      <c r="D540" s="45">
        <v>104</v>
      </c>
      <c r="E540" s="38"/>
      <c r="F540" s="62" t="s">
        <v>227</v>
      </c>
      <c r="G540" s="34" t="s">
        <v>550</v>
      </c>
    </row>
    <row r="541" spans="1:7" ht="15.6" customHeight="1" x14ac:dyDescent="0.2">
      <c r="A541" s="63"/>
      <c r="B541" s="64"/>
      <c r="C541" s="65"/>
      <c r="D541" s="66"/>
      <c r="E541" s="67"/>
      <c r="F541" s="99" t="s">
        <v>820</v>
      </c>
      <c r="G541" s="47" t="s">
        <v>1672</v>
      </c>
    </row>
    <row r="542" spans="1:7" ht="15.6" customHeight="1" x14ac:dyDescent="0.2">
      <c r="A542" s="63"/>
      <c r="B542" s="64"/>
      <c r="C542" s="65"/>
      <c r="D542" s="66"/>
      <c r="E542" s="67"/>
      <c r="F542" s="99" t="s">
        <v>1343</v>
      </c>
      <c r="G542" s="47" t="s">
        <v>1764</v>
      </c>
    </row>
    <row r="543" spans="1:7" x14ac:dyDescent="0.2">
      <c r="A543" s="63"/>
      <c r="B543" s="64"/>
      <c r="C543" s="65"/>
      <c r="D543" s="66"/>
      <c r="E543" s="67"/>
      <c r="F543" s="99" t="s">
        <v>1318</v>
      </c>
      <c r="G543" s="47" t="s">
        <v>1735</v>
      </c>
    </row>
    <row r="544" spans="1:7" ht="15.6" customHeight="1" x14ac:dyDescent="0.2">
      <c r="A544" s="63"/>
      <c r="B544" s="64"/>
      <c r="C544" s="65"/>
      <c r="D544" s="66"/>
      <c r="E544" s="67"/>
      <c r="F544" s="62" t="s">
        <v>858</v>
      </c>
      <c r="G544" s="34" t="s">
        <v>859</v>
      </c>
    </row>
    <row r="545" spans="1:7" x14ac:dyDescent="0.2">
      <c r="A545" s="59" t="s">
        <v>417</v>
      </c>
      <c r="B545" s="35" t="s">
        <v>229</v>
      </c>
      <c r="C545" s="46" t="s">
        <v>553</v>
      </c>
      <c r="D545" s="37">
        <v>94</v>
      </c>
      <c r="E545" s="43" t="s">
        <v>516</v>
      </c>
      <c r="F545" s="62" t="s">
        <v>231</v>
      </c>
      <c r="G545" s="41" t="s">
        <v>229</v>
      </c>
    </row>
    <row r="546" spans="1:7" ht="15.6" customHeight="1" x14ac:dyDescent="0.2">
      <c r="A546" s="63"/>
      <c r="B546" s="64"/>
      <c r="C546" s="65"/>
      <c r="D546" s="66"/>
      <c r="E546" s="67"/>
      <c r="F546" s="99" t="s">
        <v>1349</v>
      </c>
      <c r="G546" s="47" t="s">
        <v>1770</v>
      </c>
    </row>
    <row r="547" spans="1:7" ht="15.6" customHeight="1" x14ac:dyDescent="0.2">
      <c r="A547" s="59">
        <v>107</v>
      </c>
      <c r="B547" s="35" t="s">
        <v>232</v>
      </c>
      <c r="C547" s="46" t="s">
        <v>553</v>
      </c>
      <c r="D547" s="37">
        <v>107</v>
      </c>
      <c r="E547" s="43"/>
      <c r="F547" s="62" t="s">
        <v>230</v>
      </c>
      <c r="G547" s="41" t="s">
        <v>232</v>
      </c>
    </row>
    <row r="548" spans="1:7" ht="15.6" customHeight="1" x14ac:dyDescent="0.2">
      <c r="A548" s="59">
        <v>96</v>
      </c>
      <c r="B548" s="35" t="s">
        <v>234</v>
      </c>
      <c r="C548" s="46" t="s">
        <v>553</v>
      </c>
      <c r="D548" s="37">
        <v>96</v>
      </c>
      <c r="E548" s="43"/>
      <c r="F548" s="62" t="s">
        <v>233</v>
      </c>
      <c r="G548" s="41" t="s">
        <v>234</v>
      </c>
    </row>
    <row r="549" spans="1:7" ht="15.6" customHeight="1" x14ac:dyDescent="0.2">
      <c r="A549" s="59">
        <v>97</v>
      </c>
      <c r="B549" s="35" t="s">
        <v>236</v>
      </c>
      <c r="C549" s="46" t="s">
        <v>553</v>
      </c>
      <c r="D549" s="37">
        <v>97</v>
      </c>
      <c r="E549" s="43"/>
      <c r="F549" s="62" t="s">
        <v>235</v>
      </c>
      <c r="G549" s="41" t="s">
        <v>236</v>
      </c>
    </row>
    <row r="550" spans="1:7" ht="15.6" customHeight="1" x14ac:dyDescent="0.2">
      <c r="A550" s="59">
        <v>109</v>
      </c>
      <c r="B550" s="35" t="s">
        <v>238</v>
      </c>
      <c r="C550" s="46" t="s">
        <v>553</v>
      </c>
      <c r="D550" s="37">
        <v>109</v>
      </c>
      <c r="E550" s="43"/>
      <c r="F550" s="62" t="s">
        <v>237</v>
      </c>
      <c r="G550" s="47" t="s">
        <v>1975</v>
      </c>
    </row>
    <row r="551" spans="1:7" x14ac:dyDescent="0.2">
      <c r="A551" s="60" t="s">
        <v>773</v>
      </c>
      <c r="B551" s="44" t="s">
        <v>774</v>
      </c>
      <c r="C551" s="46"/>
      <c r="D551" s="37">
        <v>95</v>
      </c>
      <c r="E551" s="38" t="s">
        <v>516</v>
      </c>
      <c r="F551" s="108" t="s">
        <v>860</v>
      </c>
      <c r="G551" s="34" t="s">
        <v>765</v>
      </c>
    </row>
    <row r="552" spans="1:7" ht="15.6" customHeight="1" x14ac:dyDescent="0.2">
      <c r="A552" s="63"/>
      <c r="B552" s="64"/>
      <c r="C552" s="65"/>
      <c r="D552" s="66"/>
      <c r="E552" s="67"/>
      <c r="F552" s="99" t="s">
        <v>848</v>
      </c>
      <c r="G552" s="47" t="s">
        <v>1736</v>
      </c>
    </row>
    <row r="553" spans="1:7" ht="15.6" customHeight="1" x14ac:dyDescent="0.2">
      <c r="A553" s="63"/>
      <c r="B553" s="64"/>
      <c r="C553" s="65"/>
      <c r="D553" s="66"/>
      <c r="E553" s="67"/>
      <c r="F553" s="99" t="s">
        <v>849</v>
      </c>
      <c r="G553" s="47" t="s">
        <v>1737</v>
      </c>
    </row>
    <row r="554" spans="1:7" ht="15.6" customHeight="1" x14ac:dyDescent="0.2">
      <c r="A554" s="59">
        <v>95</v>
      </c>
      <c r="B554" s="44" t="s">
        <v>824</v>
      </c>
      <c r="C554" s="46" t="s">
        <v>553</v>
      </c>
      <c r="D554" s="37">
        <v>95</v>
      </c>
      <c r="E554" s="43"/>
      <c r="F554" s="108" t="s">
        <v>823</v>
      </c>
      <c r="G554" s="47" t="s">
        <v>1506</v>
      </c>
    </row>
    <row r="555" spans="1:7" ht="15.6" customHeight="1" x14ac:dyDescent="0.2">
      <c r="A555" s="63"/>
      <c r="B555" s="64"/>
      <c r="C555" s="65"/>
      <c r="D555" s="66"/>
      <c r="E555" s="67"/>
      <c r="F555" s="99" t="s">
        <v>1099</v>
      </c>
      <c r="G555" s="47" t="s">
        <v>1507</v>
      </c>
    </row>
    <row r="556" spans="1:7" ht="15.6" customHeight="1" x14ac:dyDescent="0.2">
      <c r="A556" s="59">
        <v>90</v>
      </c>
      <c r="B556" s="35" t="s">
        <v>509</v>
      </c>
      <c r="C556" s="42" t="s">
        <v>270</v>
      </c>
      <c r="D556" s="37">
        <v>90</v>
      </c>
      <c r="E556" s="43"/>
      <c r="F556" s="62" t="s">
        <v>821</v>
      </c>
      <c r="G556" s="41" t="s">
        <v>822</v>
      </c>
    </row>
    <row r="557" spans="1:7" ht="15.6" customHeight="1" x14ac:dyDescent="0.2">
      <c r="A557" s="60" t="s">
        <v>892</v>
      </c>
      <c r="B557" s="35" t="s">
        <v>509</v>
      </c>
      <c r="C557" s="36" t="s">
        <v>895</v>
      </c>
      <c r="D557" s="37">
        <v>90</v>
      </c>
      <c r="E557" s="38" t="s">
        <v>516</v>
      </c>
      <c r="F557" s="62" t="s">
        <v>893</v>
      </c>
      <c r="G557" s="34" t="s">
        <v>894</v>
      </c>
    </row>
    <row r="558" spans="1:7" ht="15.6" customHeight="1" x14ac:dyDescent="0.2">
      <c r="A558" s="59">
        <v>410</v>
      </c>
      <c r="B558" s="44" t="s">
        <v>844</v>
      </c>
      <c r="C558" s="46"/>
      <c r="D558" s="37">
        <v>410</v>
      </c>
      <c r="E558" s="43"/>
      <c r="F558" s="62" t="s">
        <v>1875</v>
      </c>
      <c r="G558" s="47" t="s">
        <v>1895</v>
      </c>
    </row>
    <row r="559" spans="1:7" ht="15.6" customHeight="1" x14ac:dyDescent="0.2">
      <c r="A559" s="60" t="s">
        <v>531</v>
      </c>
      <c r="B559" s="44" t="s">
        <v>239</v>
      </c>
      <c r="C559" s="36" t="s">
        <v>240</v>
      </c>
      <c r="D559" s="45">
        <v>19</v>
      </c>
      <c r="E559" s="38" t="s">
        <v>516</v>
      </c>
      <c r="F559" s="62" t="s">
        <v>528</v>
      </c>
      <c r="G559" s="41" t="s">
        <v>577</v>
      </c>
    </row>
    <row r="560" spans="1:7" ht="15.6" customHeight="1" x14ac:dyDescent="0.2">
      <c r="A560" s="59" t="s">
        <v>381</v>
      </c>
      <c r="B560" s="35" t="s">
        <v>239</v>
      </c>
      <c r="C560" s="42" t="s">
        <v>242</v>
      </c>
      <c r="D560" s="37">
        <v>19</v>
      </c>
      <c r="E560" s="43" t="s">
        <v>520</v>
      </c>
      <c r="F560" s="62" t="s">
        <v>241</v>
      </c>
      <c r="G560" s="41" t="s">
        <v>578</v>
      </c>
    </row>
    <row r="561" spans="1:7" ht="15.6" customHeight="1" x14ac:dyDescent="0.2">
      <c r="A561" s="59">
        <v>19</v>
      </c>
      <c r="B561" s="35" t="s">
        <v>239</v>
      </c>
      <c r="C561" s="42" t="s">
        <v>244</v>
      </c>
      <c r="D561" s="37">
        <v>19</v>
      </c>
      <c r="E561" s="43"/>
      <c r="F561" s="62" t="s">
        <v>243</v>
      </c>
      <c r="G561" s="41" t="s">
        <v>576</v>
      </c>
    </row>
    <row r="562" spans="1:7" ht="15.6" customHeight="1" x14ac:dyDescent="0.2">
      <c r="A562" s="59">
        <v>20</v>
      </c>
      <c r="B562" s="35" t="s">
        <v>239</v>
      </c>
      <c r="C562" s="42" t="s">
        <v>246</v>
      </c>
      <c r="D562" s="37">
        <v>20</v>
      </c>
      <c r="E562" s="43"/>
      <c r="F562" s="62" t="s">
        <v>245</v>
      </c>
      <c r="G562" s="41" t="s">
        <v>579</v>
      </c>
    </row>
    <row r="563" spans="1:7" x14ac:dyDescent="0.2">
      <c r="A563" s="59">
        <v>21</v>
      </c>
      <c r="B563" s="35" t="s">
        <v>239</v>
      </c>
      <c r="C563" s="42" t="s">
        <v>248</v>
      </c>
      <c r="D563" s="37">
        <v>21</v>
      </c>
      <c r="E563" s="43"/>
      <c r="F563" s="62" t="s">
        <v>247</v>
      </c>
      <c r="G563" s="41" t="s">
        <v>580</v>
      </c>
    </row>
    <row r="564" spans="1:7" ht="15.6" customHeight="1" x14ac:dyDescent="0.2">
      <c r="A564" s="59">
        <v>22</v>
      </c>
      <c r="B564" s="35" t="s">
        <v>239</v>
      </c>
      <c r="C564" s="42" t="s">
        <v>502</v>
      </c>
      <c r="D564" s="37">
        <v>22</v>
      </c>
      <c r="E564" s="43"/>
      <c r="F564" s="62" t="s">
        <v>421</v>
      </c>
      <c r="G564" s="41" t="s">
        <v>581</v>
      </c>
    </row>
    <row r="565" spans="1:7" ht="15.6" customHeight="1" x14ac:dyDescent="0.2">
      <c r="A565" s="59">
        <v>23</v>
      </c>
      <c r="B565" s="35" t="s">
        <v>239</v>
      </c>
      <c r="C565" s="42" t="s">
        <v>503</v>
      </c>
      <c r="D565" s="37">
        <v>23</v>
      </c>
      <c r="E565" s="43"/>
      <c r="F565" s="62" t="s">
        <v>422</v>
      </c>
      <c r="G565" s="41" t="s">
        <v>582</v>
      </c>
    </row>
    <row r="566" spans="1:7" ht="15.6" customHeight="1" x14ac:dyDescent="0.2">
      <c r="A566" s="59">
        <v>24</v>
      </c>
      <c r="B566" s="35" t="s">
        <v>239</v>
      </c>
      <c r="C566" s="42" t="s">
        <v>250</v>
      </c>
      <c r="D566" s="37">
        <v>24</v>
      </c>
      <c r="E566" s="43"/>
      <c r="F566" s="62" t="s">
        <v>249</v>
      </c>
      <c r="G566" s="41" t="s">
        <v>583</v>
      </c>
    </row>
    <row r="567" spans="1:7" ht="15.6" customHeight="1" x14ac:dyDescent="0.2">
      <c r="A567" s="63"/>
      <c r="B567" s="64"/>
      <c r="C567" s="65"/>
      <c r="D567" s="66"/>
      <c r="E567" s="67"/>
      <c r="F567" s="99" t="s">
        <v>1230</v>
      </c>
      <c r="G567" s="47" t="s">
        <v>1643</v>
      </c>
    </row>
    <row r="568" spans="1:7" ht="15.6" customHeight="1" x14ac:dyDescent="0.2">
      <c r="A568" s="60" t="s">
        <v>939</v>
      </c>
      <c r="B568" s="44" t="s">
        <v>942</v>
      </c>
      <c r="C568" s="46" t="s">
        <v>1856</v>
      </c>
      <c r="D568" s="37">
        <v>655</v>
      </c>
      <c r="E568" s="43"/>
      <c r="F568" s="62" t="s">
        <v>944</v>
      </c>
      <c r="G568" s="47" t="s">
        <v>1663</v>
      </c>
    </row>
    <row r="569" spans="1:7" ht="15.6" customHeight="1" x14ac:dyDescent="0.2">
      <c r="A569" s="60" t="s">
        <v>940</v>
      </c>
      <c r="B569" s="44" t="s">
        <v>941</v>
      </c>
      <c r="C569" s="46" t="s">
        <v>1857</v>
      </c>
      <c r="D569" s="37">
        <v>651</v>
      </c>
      <c r="E569" s="43"/>
      <c r="F569" s="62" t="s">
        <v>943</v>
      </c>
      <c r="G569" s="47" t="s">
        <v>1664</v>
      </c>
    </row>
    <row r="570" spans="1:7" ht="15.6" customHeight="1" x14ac:dyDescent="0.2">
      <c r="A570" s="63"/>
      <c r="B570" s="64"/>
      <c r="C570" s="65"/>
      <c r="D570" s="66"/>
      <c r="E570" s="67"/>
      <c r="F570" s="99" t="s">
        <v>1250</v>
      </c>
      <c r="G570" s="47" t="s">
        <v>1665</v>
      </c>
    </row>
    <row r="571" spans="1:7" ht="15.6" customHeight="1" x14ac:dyDescent="0.2">
      <c r="A571" s="63"/>
      <c r="B571" s="64"/>
      <c r="C571" s="65"/>
      <c r="D571" s="66"/>
      <c r="E571" s="67"/>
      <c r="F571" s="99" t="s">
        <v>1232</v>
      </c>
      <c r="G571" s="47" t="s">
        <v>1645</v>
      </c>
    </row>
    <row r="572" spans="1:7" ht="15.6" customHeight="1" x14ac:dyDescent="0.2">
      <c r="A572" s="63"/>
      <c r="B572" s="64"/>
      <c r="C572" s="65"/>
      <c r="D572" s="66"/>
      <c r="E572" s="67"/>
      <c r="F572" s="99" t="s">
        <v>1233</v>
      </c>
      <c r="G572" s="47" t="s">
        <v>1646</v>
      </c>
    </row>
    <row r="573" spans="1:7" ht="15.6" customHeight="1" x14ac:dyDescent="0.2">
      <c r="A573" s="63"/>
      <c r="B573" s="64"/>
      <c r="C573" s="65"/>
      <c r="D573" s="66"/>
      <c r="E573" s="67"/>
      <c r="F573" s="99" t="s">
        <v>1234</v>
      </c>
      <c r="G573" s="47" t="s">
        <v>1647</v>
      </c>
    </row>
    <row r="574" spans="1:7" ht="15.6" customHeight="1" x14ac:dyDescent="0.2">
      <c r="A574" s="63"/>
      <c r="B574" s="64"/>
      <c r="C574" s="65"/>
      <c r="D574" s="66"/>
      <c r="E574" s="67"/>
      <c r="F574" s="99" t="s">
        <v>1235</v>
      </c>
      <c r="G574" s="47" t="s">
        <v>1648</v>
      </c>
    </row>
    <row r="575" spans="1:7" ht="15.6" customHeight="1" x14ac:dyDescent="0.2">
      <c r="A575" s="63"/>
      <c r="B575" s="64"/>
      <c r="C575" s="65"/>
      <c r="D575" s="66"/>
      <c r="E575" s="67"/>
      <c r="F575" s="99" t="s">
        <v>1236</v>
      </c>
      <c r="G575" s="47" t="s">
        <v>1649</v>
      </c>
    </row>
    <row r="576" spans="1:7" ht="15.6" customHeight="1" x14ac:dyDescent="0.2">
      <c r="A576" s="63"/>
      <c r="B576" s="64"/>
      <c r="C576" s="65"/>
      <c r="D576" s="66"/>
      <c r="E576" s="67"/>
      <c r="F576" s="99" t="s">
        <v>1238</v>
      </c>
      <c r="G576" s="47" t="s">
        <v>1651</v>
      </c>
    </row>
    <row r="577" spans="1:7" ht="15.6" customHeight="1" x14ac:dyDescent="0.2">
      <c r="A577" s="63"/>
      <c r="B577" s="64"/>
      <c r="C577" s="65"/>
      <c r="D577" s="66"/>
      <c r="E577" s="67"/>
      <c r="F577" s="99" t="s">
        <v>1239</v>
      </c>
      <c r="G577" s="47" t="s">
        <v>1652</v>
      </c>
    </row>
    <row r="578" spans="1:7" ht="15.6" customHeight="1" x14ac:dyDescent="0.2">
      <c r="A578" s="63"/>
      <c r="B578" s="64"/>
      <c r="C578" s="65"/>
      <c r="D578" s="66"/>
      <c r="E578" s="67"/>
      <c r="F578" s="99" t="s">
        <v>1240</v>
      </c>
      <c r="G578" s="47" t="s">
        <v>1653</v>
      </c>
    </row>
    <row r="579" spans="1:7" ht="15.6" customHeight="1" x14ac:dyDescent="0.2">
      <c r="A579" s="63"/>
      <c r="B579" s="64"/>
      <c r="C579" s="65"/>
      <c r="D579" s="66"/>
      <c r="E579" s="67"/>
      <c r="F579" s="99" t="s">
        <v>1241</v>
      </c>
      <c r="G579" s="47" t="s">
        <v>1654</v>
      </c>
    </row>
    <row r="580" spans="1:7" x14ac:dyDescent="0.2">
      <c r="A580" s="63"/>
      <c r="B580" s="64"/>
      <c r="C580" s="65"/>
      <c r="D580" s="66"/>
      <c r="E580" s="67"/>
      <c r="F580" s="99" t="s">
        <v>1251</v>
      </c>
      <c r="G580" s="47" t="s">
        <v>1666</v>
      </c>
    </row>
    <row r="581" spans="1:7" x14ac:dyDescent="0.2">
      <c r="A581" s="63"/>
      <c r="B581" s="64"/>
      <c r="C581" s="65"/>
      <c r="D581" s="66"/>
      <c r="E581" s="67"/>
      <c r="F581" s="99" t="s">
        <v>1242</v>
      </c>
      <c r="G581" s="47" t="s">
        <v>1655</v>
      </c>
    </row>
    <row r="582" spans="1:7" x14ac:dyDescent="0.2">
      <c r="A582" s="63"/>
      <c r="B582" s="64"/>
      <c r="C582" s="65"/>
      <c r="D582" s="66"/>
      <c r="E582" s="67"/>
      <c r="F582" s="99" t="s">
        <v>1244</v>
      </c>
      <c r="G582" s="47" t="s">
        <v>1657</v>
      </c>
    </row>
    <row r="583" spans="1:7" x14ac:dyDescent="0.2">
      <c r="A583" s="63">
        <v>650</v>
      </c>
      <c r="B583" s="95" t="s">
        <v>1858</v>
      </c>
      <c r="C583" s="96" t="s">
        <v>1859</v>
      </c>
      <c r="D583" s="66">
        <v>650</v>
      </c>
      <c r="E583" s="67"/>
      <c r="F583" s="99" t="s">
        <v>1248</v>
      </c>
      <c r="G583" s="47" t="s">
        <v>1661</v>
      </c>
    </row>
    <row r="584" spans="1:7" x14ac:dyDescent="0.2">
      <c r="A584" s="63"/>
      <c r="B584" s="64"/>
      <c r="C584" s="65"/>
      <c r="D584" s="66"/>
      <c r="E584" s="67"/>
      <c r="F584" s="99" t="s">
        <v>1252</v>
      </c>
      <c r="G584" s="47" t="s">
        <v>1667</v>
      </c>
    </row>
    <row r="585" spans="1:7" x14ac:dyDescent="0.2">
      <c r="A585" s="63"/>
      <c r="B585" s="64"/>
      <c r="C585" s="65"/>
      <c r="D585" s="66"/>
      <c r="E585" s="67"/>
      <c r="F585" s="99" t="s">
        <v>1253</v>
      </c>
      <c r="G585" s="47" t="s">
        <v>1668</v>
      </c>
    </row>
    <row r="586" spans="1:7" x14ac:dyDescent="0.2">
      <c r="A586" s="63"/>
      <c r="B586" s="64"/>
      <c r="C586" s="65"/>
      <c r="D586" s="66"/>
      <c r="E586" s="67"/>
      <c r="F586" s="99" t="s">
        <v>1254</v>
      </c>
      <c r="G586" s="47" t="s">
        <v>1669</v>
      </c>
    </row>
    <row r="587" spans="1:7" x14ac:dyDescent="0.2">
      <c r="A587" s="63"/>
      <c r="B587" s="64"/>
      <c r="C587" s="65"/>
      <c r="D587" s="66"/>
      <c r="E587" s="67"/>
      <c r="F587" s="99" t="s">
        <v>1256</v>
      </c>
      <c r="G587" s="47" t="s">
        <v>1671</v>
      </c>
    </row>
    <row r="588" spans="1:7" x14ac:dyDescent="0.2">
      <c r="A588" s="63"/>
      <c r="B588" s="64"/>
      <c r="C588" s="65"/>
      <c r="D588" s="66"/>
      <c r="E588" s="67"/>
      <c r="F588" s="99" t="s">
        <v>1249</v>
      </c>
      <c r="G588" s="47" t="s">
        <v>1662</v>
      </c>
    </row>
    <row r="589" spans="1:7" x14ac:dyDescent="0.2">
      <c r="A589" s="63"/>
      <c r="B589" s="64"/>
      <c r="C589" s="65"/>
      <c r="D589" s="66"/>
      <c r="E589" s="67"/>
      <c r="F589" s="99" t="s">
        <v>1237</v>
      </c>
      <c r="G589" s="47" t="s">
        <v>1650</v>
      </c>
    </row>
    <row r="590" spans="1:7" x14ac:dyDescent="0.2">
      <c r="A590" s="63"/>
      <c r="B590" s="64"/>
      <c r="C590" s="65"/>
      <c r="D590" s="66"/>
      <c r="E590" s="67"/>
      <c r="F590" s="99" t="s">
        <v>1243</v>
      </c>
      <c r="G590" s="47" t="s">
        <v>1656</v>
      </c>
    </row>
    <row r="591" spans="1:7" x14ac:dyDescent="0.2">
      <c r="A591" s="63"/>
      <c r="B591" s="64"/>
      <c r="C591" s="65"/>
      <c r="D591" s="66"/>
      <c r="E591" s="67"/>
      <c r="F591" s="99" t="s">
        <v>1245</v>
      </c>
      <c r="G591" s="47" t="s">
        <v>1658</v>
      </c>
    </row>
    <row r="592" spans="1:7" x14ac:dyDescent="0.2">
      <c r="A592" s="63"/>
      <c r="B592" s="64"/>
      <c r="C592" s="65"/>
      <c r="D592" s="66"/>
      <c r="E592" s="67"/>
      <c r="F592" s="99" t="s">
        <v>1246</v>
      </c>
      <c r="G592" s="47" t="s">
        <v>1659</v>
      </c>
    </row>
    <row r="593" spans="1:7" x14ac:dyDescent="0.2">
      <c r="A593" s="63"/>
      <c r="B593" s="64"/>
      <c r="C593" s="65"/>
      <c r="D593" s="66"/>
      <c r="E593" s="67"/>
      <c r="F593" s="99" t="s">
        <v>1255</v>
      </c>
      <c r="G593" s="47" t="s">
        <v>1670</v>
      </c>
    </row>
    <row r="594" spans="1:7" x14ac:dyDescent="0.2">
      <c r="A594" s="63"/>
      <c r="B594" s="64"/>
      <c r="C594" s="65"/>
      <c r="D594" s="66"/>
      <c r="E594" s="67"/>
      <c r="F594" s="99" t="s">
        <v>1247</v>
      </c>
      <c r="G594" s="47" t="s">
        <v>1660</v>
      </c>
    </row>
    <row r="595" spans="1:7" x14ac:dyDescent="0.2">
      <c r="A595" s="63"/>
      <c r="B595" s="64"/>
      <c r="C595" s="65"/>
      <c r="D595" s="66"/>
      <c r="E595" s="67"/>
      <c r="F595" s="99" t="s">
        <v>1229</v>
      </c>
      <c r="G595" s="47" t="s">
        <v>1642</v>
      </c>
    </row>
    <row r="596" spans="1:7" x14ac:dyDescent="0.2">
      <c r="A596" s="63"/>
      <c r="B596" s="64"/>
      <c r="C596" s="65"/>
      <c r="D596" s="66"/>
      <c r="E596" s="67"/>
      <c r="F596" s="99" t="s">
        <v>1231</v>
      </c>
      <c r="G596" s="47" t="s">
        <v>1644</v>
      </c>
    </row>
    <row r="597" spans="1:7" x14ac:dyDescent="0.2">
      <c r="A597" s="60">
        <v>91</v>
      </c>
      <c r="B597" s="44" t="s">
        <v>251</v>
      </c>
      <c r="C597" s="46" t="s">
        <v>553</v>
      </c>
      <c r="D597" s="45">
        <v>91</v>
      </c>
      <c r="E597" s="38"/>
      <c r="F597" s="62" t="s">
        <v>530</v>
      </c>
      <c r="G597" s="41" t="s">
        <v>251</v>
      </c>
    </row>
    <row r="598" spans="1:7" x14ac:dyDescent="0.2">
      <c r="A598" s="59">
        <v>92</v>
      </c>
      <c r="B598" s="35" t="s">
        <v>111</v>
      </c>
      <c r="C598" s="46" t="s">
        <v>553</v>
      </c>
      <c r="D598" s="37">
        <v>92</v>
      </c>
      <c r="E598" s="43"/>
      <c r="F598" s="62" t="s">
        <v>252</v>
      </c>
      <c r="G598" s="41" t="s">
        <v>669</v>
      </c>
    </row>
    <row r="599" spans="1:7" x14ac:dyDescent="0.2">
      <c r="A599" s="63"/>
      <c r="B599" s="64"/>
      <c r="C599" s="65"/>
      <c r="D599" s="66"/>
      <c r="E599" s="67"/>
      <c r="F599" s="98" t="s">
        <v>1023</v>
      </c>
      <c r="G599" s="47" t="s">
        <v>1428</v>
      </c>
    </row>
    <row r="600" spans="1:7" x14ac:dyDescent="0.2">
      <c r="A600" s="63"/>
      <c r="B600" s="64"/>
      <c r="C600" s="65"/>
      <c r="D600" s="66"/>
      <c r="E600" s="67"/>
      <c r="F600" s="99" t="s">
        <v>1158</v>
      </c>
      <c r="G600" s="47" t="s">
        <v>1569</v>
      </c>
    </row>
    <row r="601" spans="1:7" x14ac:dyDescent="0.2">
      <c r="A601" s="63"/>
      <c r="B601" s="64"/>
      <c r="C601" s="65"/>
      <c r="D601" s="66"/>
      <c r="E601" s="67"/>
      <c r="F601" s="98" t="s">
        <v>1024</v>
      </c>
      <c r="G601" s="47" t="s">
        <v>1429</v>
      </c>
    </row>
    <row r="602" spans="1:7" x14ac:dyDescent="0.2">
      <c r="A602" s="63"/>
      <c r="B602" s="64"/>
      <c r="C602" s="65"/>
      <c r="D602" s="66"/>
      <c r="E602" s="67"/>
      <c r="F602" s="99" t="s">
        <v>1027</v>
      </c>
      <c r="G602" s="47" t="s">
        <v>1432</v>
      </c>
    </row>
    <row r="603" spans="1:7" x14ac:dyDescent="0.2">
      <c r="A603" s="63"/>
      <c r="B603" s="64"/>
      <c r="C603" s="65"/>
      <c r="D603" s="66"/>
      <c r="E603" s="67"/>
      <c r="F603" s="99" t="s">
        <v>1028</v>
      </c>
      <c r="G603" s="47" t="s">
        <v>1433</v>
      </c>
    </row>
    <row r="604" spans="1:7" ht="15.6" customHeight="1" x14ac:dyDescent="0.2">
      <c r="A604" s="63"/>
      <c r="B604" s="64"/>
      <c r="C604" s="65"/>
      <c r="D604" s="66"/>
      <c r="E604" s="67"/>
      <c r="F604" s="99" t="s">
        <v>1026</v>
      </c>
      <c r="G604" s="47" t="s">
        <v>1431</v>
      </c>
    </row>
    <row r="605" spans="1:7" x14ac:dyDescent="0.2">
      <c r="A605" s="63"/>
      <c r="B605" s="64"/>
      <c r="C605" s="65"/>
      <c r="D605" s="66"/>
      <c r="E605" s="67"/>
      <c r="F605" s="99" t="s">
        <v>1025</v>
      </c>
      <c r="G605" s="47" t="s">
        <v>1430</v>
      </c>
    </row>
    <row r="606" spans="1:7" ht="15.6" customHeight="1" x14ac:dyDescent="0.2">
      <c r="A606" s="59">
        <v>80</v>
      </c>
      <c r="B606" s="35" t="s">
        <v>253</v>
      </c>
      <c r="C606" s="42" t="s">
        <v>255</v>
      </c>
      <c r="D606" s="37">
        <v>80</v>
      </c>
      <c r="E606" s="43"/>
      <c r="F606" s="62" t="s">
        <v>254</v>
      </c>
      <c r="G606" s="41" t="s">
        <v>661</v>
      </c>
    </row>
    <row r="607" spans="1:7" ht="15.6" customHeight="1" x14ac:dyDescent="0.2">
      <c r="A607" s="59">
        <v>81</v>
      </c>
      <c r="B607" s="35" t="s">
        <v>253</v>
      </c>
      <c r="C607" s="42" t="s">
        <v>257</v>
      </c>
      <c r="D607" s="37">
        <v>81</v>
      </c>
      <c r="E607" s="43"/>
      <c r="F607" s="62" t="s">
        <v>256</v>
      </c>
      <c r="G607" s="41" t="s">
        <v>662</v>
      </c>
    </row>
    <row r="608" spans="1:7" ht="15.6" customHeight="1" x14ac:dyDescent="0.2">
      <c r="A608" s="59">
        <v>82</v>
      </c>
      <c r="B608" s="35" t="s">
        <v>253</v>
      </c>
      <c r="C608" s="42" t="s">
        <v>259</v>
      </c>
      <c r="D608" s="37">
        <v>82</v>
      </c>
      <c r="E608" s="43"/>
      <c r="F608" s="62" t="s">
        <v>258</v>
      </c>
      <c r="G608" s="41" t="s">
        <v>663</v>
      </c>
    </row>
    <row r="609" spans="1:7" x14ac:dyDescent="0.2">
      <c r="A609" s="59">
        <v>83</v>
      </c>
      <c r="B609" s="35" t="s">
        <v>253</v>
      </c>
      <c r="C609" s="42" t="s">
        <v>261</v>
      </c>
      <c r="D609" s="37">
        <v>83</v>
      </c>
      <c r="E609" s="43"/>
      <c r="F609" s="62" t="s">
        <v>260</v>
      </c>
      <c r="G609" s="41" t="s">
        <v>664</v>
      </c>
    </row>
    <row r="610" spans="1:7" x14ac:dyDescent="0.2">
      <c r="A610" s="59">
        <v>84</v>
      </c>
      <c r="B610" s="35" t="s">
        <v>253</v>
      </c>
      <c r="C610" s="42" t="s">
        <v>263</v>
      </c>
      <c r="D610" s="37">
        <v>84</v>
      </c>
      <c r="E610" s="43"/>
      <c r="F610" s="62" t="s">
        <v>262</v>
      </c>
      <c r="G610" s="41" t="s">
        <v>665</v>
      </c>
    </row>
    <row r="611" spans="1:7" x14ac:dyDescent="0.2">
      <c r="A611" s="59">
        <v>85</v>
      </c>
      <c r="B611" s="35" t="s">
        <v>253</v>
      </c>
      <c r="C611" s="42" t="s">
        <v>265</v>
      </c>
      <c r="D611" s="37">
        <v>85</v>
      </c>
      <c r="E611" s="43"/>
      <c r="F611" s="62" t="s">
        <v>264</v>
      </c>
      <c r="G611" s="41" t="s">
        <v>666</v>
      </c>
    </row>
    <row r="612" spans="1:7" x14ac:dyDescent="0.2">
      <c r="A612" s="59">
        <v>86</v>
      </c>
      <c r="B612" s="35" t="s">
        <v>253</v>
      </c>
      <c r="C612" s="42" t="s">
        <v>267</v>
      </c>
      <c r="D612" s="37">
        <v>86</v>
      </c>
      <c r="E612" s="43"/>
      <c r="F612" s="62" t="s">
        <v>266</v>
      </c>
      <c r="G612" s="41" t="s">
        <v>667</v>
      </c>
    </row>
    <row r="613" spans="1:7" ht="15.6" customHeight="1" x14ac:dyDescent="0.2">
      <c r="A613" s="59">
        <v>87</v>
      </c>
      <c r="B613" s="35" t="s">
        <v>253</v>
      </c>
      <c r="C613" s="42" t="s">
        <v>269</v>
      </c>
      <c r="D613" s="37">
        <v>87</v>
      </c>
      <c r="E613" s="43"/>
      <c r="F613" s="62" t="s">
        <v>268</v>
      </c>
      <c r="G613" s="41" t="s">
        <v>668</v>
      </c>
    </row>
    <row r="614" spans="1:7" x14ac:dyDescent="0.2">
      <c r="A614" s="63"/>
      <c r="B614" s="64"/>
      <c r="C614" s="65"/>
      <c r="D614" s="66"/>
      <c r="E614" s="67"/>
      <c r="F614" s="99" t="s">
        <v>268</v>
      </c>
      <c r="G614" s="47" t="s">
        <v>668</v>
      </c>
    </row>
    <row r="615" spans="1:7" ht="15.6" customHeight="1" x14ac:dyDescent="0.2">
      <c r="A615" s="63"/>
      <c r="B615" s="64"/>
      <c r="C615" s="65"/>
      <c r="D615" s="66"/>
      <c r="E615" s="67"/>
      <c r="F615" s="99" t="s">
        <v>1034</v>
      </c>
      <c r="G615" s="47" t="s">
        <v>1439</v>
      </c>
    </row>
    <row r="616" spans="1:7" ht="15.6" customHeight="1" x14ac:dyDescent="0.2">
      <c r="A616" s="63"/>
      <c r="B616" s="64"/>
      <c r="C616" s="65"/>
      <c r="D616" s="66"/>
      <c r="E616" s="67"/>
      <c r="F616" s="99" t="s">
        <v>1036</v>
      </c>
      <c r="G616" s="47" t="s">
        <v>1441</v>
      </c>
    </row>
    <row r="617" spans="1:7" ht="15.6" customHeight="1" x14ac:dyDescent="0.2">
      <c r="A617" s="63"/>
      <c r="B617" s="64"/>
      <c r="C617" s="65"/>
      <c r="D617" s="66"/>
      <c r="E617" s="67"/>
      <c r="F617" s="99" t="s">
        <v>1037</v>
      </c>
      <c r="G617" s="47" t="s">
        <v>1442</v>
      </c>
    </row>
    <row r="618" spans="1:7" ht="15.6" customHeight="1" x14ac:dyDescent="0.2">
      <c r="A618" s="63"/>
      <c r="B618" s="64"/>
      <c r="C618" s="65"/>
      <c r="D618" s="66"/>
      <c r="E618" s="67"/>
      <c r="F618" s="99" t="s">
        <v>1038</v>
      </c>
      <c r="G618" s="47" t="s">
        <v>1443</v>
      </c>
    </row>
    <row r="619" spans="1:7" ht="15.6" customHeight="1" x14ac:dyDescent="0.2">
      <c r="A619" s="63"/>
      <c r="B619" s="64"/>
      <c r="C619" s="65"/>
      <c r="D619" s="66"/>
      <c r="E619" s="67"/>
      <c r="F619" s="99" t="s">
        <v>1039</v>
      </c>
      <c r="G619" s="47" t="s">
        <v>1444</v>
      </c>
    </row>
    <row r="620" spans="1:7" ht="15.6" customHeight="1" x14ac:dyDescent="0.2">
      <c r="A620" s="63"/>
      <c r="B620" s="64"/>
      <c r="C620" s="65"/>
      <c r="D620" s="66"/>
      <c r="E620" s="67"/>
      <c r="F620" s="62" t="s">
        <v>863</v>
      </c>
      <c r="G620" s="47" t="s">
        <v>864</v>
      </c>
    </row>
    <row r="621" spans="1:7" ht="15.6" customHeight="1" x14ac:dyDescent="0.2">
      <c r="A621" s="63"/>
      <c r="B621" s="64"/>
      <c r="C621" s="65"/>
      <c r="D621" s="66"/>
      <c r="E621" s="67"/>
      <c r="F621" s="99" t="s">
        <v>863</v>
      </c>
      <c r="G621" s="47" t="s">
        <v>1445</v>
      </c>
    </row>
    <row r="622" spans="1:7" ht="15.6" customHeight="1" x14ac:dyDescent="0.2">
      <c r="A622" s="63"/>
      <c r="B622" s="64"/>
      <c r="C622" s="65"/>
      <c r="D622" s="66"/>
      <c r="E622" s="67"/>
      <c r="F622" s="99" t="s">
        <v>1040</v>
      </c>
      <c r="G622" s="47" t="s">
        <v>1446</v>
      </c>
    </row>
    <row r="623" spans="1:7" ht="15.6" customHeight="1" x14ac:dyDescent="0.2">
      <c r="A623" s="63"/>
      <c r="B623" s="64"/>
      <c r="C623" s="65"/>
      <c r="D623" s="66"/>
      <c r="E623" s="67"/>
      <c r="F623" s="99" t="s">
        <v>1041</v>
      </c>
      <c r="G623" s="47" t="s">
        <v>1447</v>
      </c>
    </row>
    <row r="624" spans="1:7" x14ac:dyDescent="0.2">
      <c r="A624" s="63"/>
      <c r="B624" s="64"/>
      <c r="C624" s="65"/>
      <c r="D624" s="66"/>
      <c r="E624" s="67"/>
      <c r="F624" s="99" t="s">
        <v>1042</v>
      </c>
      <c r="G624" s="47" t="s">
        <v>1448</v>
      </c>
    </row>
    <row r="625" spans="1:7" x14ac:dyDescent="0.2">
      <c r="A625" s="63"/>
      <c r="B625" s="64"/>
      <c r="C625" s="65"/>
      <c r="D625" s="66"/>
      <c r="E625" s="67"/>
      <c r="F625" s="98" t="s">
        <v>1019</v>
      </c>
      <c r="G625" s="47" t="s">
        <v>1424</v>
      </c>
    </row>
    <row r="626" spans="1:7" x14ac:dyDescent="0.2">
      <c r="A626" s="63"/>
      <c r="B626" s="64"/>
      <c r="C626" s="65"/>
      <c r="D626" s="66"/>
      <c r="E626" s="67"/>
      <c r="F626" s="99" t="s">
        <v>1031</v>
      </c>
      <c r="G626" s="47" t="s">
        <v>1436</v>
      </c>
    </row>
    <row r="627" spans="1:7" ht="15.6" customHeight="1" x14ac:dyDescent="0.2">
      <c r="A627" s="63"/>
      <c r="B627" s="64"/>
      <c r="C627" s="65"/>
      <c r="D627" s="66"/>
      <c r="E627" s="67"/>
      <c r="F627" s="99" t="s">
        <v>1032</v>
      </c>
      <c r="G627" s="47" t="s">
        <v>1437</v>
      </c>
    </row>
    <row r="628" spans="1:7" x14ac:dyDescent="0.2">
      <c r="A628" s="63"/>
      <c r="B628" s="64"/>
      <c r="C628" s="65"/>
      <c r="D628" s="66"/>
      <c r="E628" s="67"/>
      <c r="F628" s="99" t="s">
        <v>1029</v>
      </c>
      <c r="G628" s="47" t="s">
        <v>1434</v>
      </c>
    </row>
    <row r="629" spans="1:7" x14ac:dyDescent="0.2">
      <c r="A629" s="63"/>
      <c r="B629" s="64"/>
      <c r="C629" s="65"/>
      <c r="D629" s="66"/>
      <c r="E629" s="67"/>
      <c r="F629" s="99" t="s">
        <v>1033</v>
      </c>
      <c r="G629" s="47" t="s">
        <v>1438</v>
      </c>
    </row>
    <row r="630" spans="1:7" ht="15.6" customHeight="1" x14ac:dyDescent="0.2">
      <c r="A630" s="63"/>
      <c r="B630" s="64"/>
      <c r="C630" s="65"/>
      <c r="D630" s="66"/>
      <c r="E630" s="67"/>
      <c r="F630" s="99" t="s">
        <v>1035</v>
      </c>
      <c r="G630" s="47" t="s">
        <v>1440</v>
      </c>
    </row>
    <row r="631" spans="1:7" x14ac:dyDescent="0.2">
      <c r="A631" s="63"/>
      <c r="B631" s="64"/>
      <c r="C631" s="65"/>
      <c r="D631" s="66"/>
      <c r="E631" s="67"/>
      <c r="F631" s="99" t="s">
        <v>1030</v>
      </c>
      <c r="G631" s="47" t="s">
        <v>1435</v>
      </c>
    </row>
    <row r="632" spans="1:7" x14ac:dyDescent="0.2">
      <c r="A632" s="59">
        <v>137</v>
      </c>
      <c r="B632" s="35" t="s">
        <v>272</v>
      </c>
      <c r="C632" s="46" t="s">
        <v>553</v>
      </c>
      <c r="D632" s="37">
        <v>137</v>
      </c>
      <c r="E632" s="43"/>
      <c r="F632" s="62" t="s">
        <v>271</v>
      </c>
      <c r="G632" s="41" t="s">
        <v>272</v>
      </c>
    </row>
    <row r="633" spans="1:7" x14ac:dyDescent="0.2">
      <c r="A633" s="60" t="s">
        <v>850</v>
      </c>
      <c r="B633" s="44" t="s">
        <v>851</v>
      </c>
      <c r="C633" s="46"/>
      <c r="D633" s="37">
        <v>137</v>
      </c>
      <c r="E633" s="38" t="s">
        <v>516</v>
      </c>
      <c r="F633" s="62" t="s">
        <v>852</v>
      </c>
      <c r="G633" s="48" t="s">
        <v>535</v>
      </c>
    </row>
    <row r="634" spans="1:7" x14ac:dyDescent="0.2">
      <c r="A634" s="59">
        <v>400</v>
      </c>
      <c r="B634" s="44" t="s">
        <v>841</v>
      </c>
      <c r="C634" s="42"/>
      <c r="D634" s="37">
        <v>400</v>
      </c>
      <c r="E634" s="43"/>
      <c r="F634" s="62" t="s">
        <v>842</v>
      </c>
      <c r="G634" s="47" t="s">
        <v>1878</v>
      </c>
    </row>
    <row r="635" spans="1:7" x14ac:dyDescent="0.2">
      <c r="A635" s="63"/>
      <c r="B635" s="64"/>
      <c r="C635" s="65"/>
      <c r="D635" s="66"/>
      <c r="E635" s="67"/>
      <c r="F635" s="99" t="s">
        <v>1067</v>
      </c>
      <c r="G635" s="47" t="s">
        <v>1473</v>
      </c>
    </row>
    <row r="636" spans="1:7" x14ac:dyDescent="0.2">
      <c r="A636" s="63"/>
      <c r="B636" s="64"/>
      <c r="C636" s="65"/>
      <c r="D636" s="66"/>
      <c r="E636" s="67"/>
      <c r="F636" s="98" t="s">
        <v>1021</v>
      </c>
      <c r="G636" s="47" t="s">
        <v>1426</v>
      </c>
    </row>
    <row r="637" spans="1:7" x14ac:dyDescent="0.2">
      <c r="A637" s="63"/>
      <c r="B637" s="64"/>
      <c r="C637" s="65"/>
      <c r="D637" s="66"/>
      <c r="E637" s="67"/>
      <c r="F637" s="98" t="s">
        <v>1022</v>
      </c>
      <c r="G637" s="47" t="s">
        <v>1427</v>
      </c>
    </row>
    <row r="638" spans="1:7" x14ac:dyDescent="0.2">
      <c r="A638" s="63"/>
      <c r="B638" s="64"/>
      <c r="C638" s="65"/>
      <c r="D638" s="66"/>
      <c r="E638" s="67"/>
      <c r="F638" s="98" t="s">
        <v>1020</v>
      </c>
      <c r="G638" s="47" t="s">
        <v>1425</v>
      </c>
    </row>
    <row r="639" spans="1:7" ht="15.6" customHeight="1" x14ac:dyDescent="0.2">
      <c r="A639" s="63"/>
      <c r="B639" s="64"/>
      <c r="C639" s="65"/>
      <c r="D639" s="66"/>
      <c r="E639" s="67"/>
      <c r="F639" s="99" t="s">
        <v>1355</v>
      </c>
      <c r="G639" s="47" t="s">
        <v>1776</v>
      </c>
    </row>
    <row r="640" spans="1:7" x14ac:dyDescent="0.2">
      <c r="A640" s="63"/>
      <c r="B640" s="64"/>
      <c r="C640" s="65"/>
      <c r="D640" s="66"/>
      <c r="E640" s="67"/>
      <c r="F640" s="99" t="s">
        <v>1355</v>
      </c>
      <c r="G640" s="47" t="s">
        <v>1836</v>
      </c>
    </row>
    <row r="641" spans="1:7" ht="15.6" customHeight="1" x14ac:dyDescent="0.2">
      <c r="A641" s="63"/>
      <c r="B641" s="64"/>
      <c r="C641" s="65"/>
      <c r="D641" s="66"/>
      <c r="E641" s="67"/>
      <c r="F641" s="99" t="s">
        <v>1354</v>
      </c>
      <c r="G641" s="47" t="s">
        <v>1775</v>
      </c>
    </row>
    <row r="642" spans="1:7" ht="15.6" customHeight="1" x14ac:dyDescent="0.2">
      <c r="A642" s="63"/>
      <c r="B642" s="64"/>
      <c r="C642" s="65"/>
      <c r="D642" s="66"/>
      <c r="E642" s="67"/>
      <c r="F642" s="99" t="s">
        <v>1155</v>
      </c>
      <c r="G642" s="47" t="s">
        <v>1565</v>
      </c>
    </row>
    <row r="643" spans="1:7" ht="15.6" customHeight="1" x14ac:dyDescent="0.2">
      <c r="A643" s="60">
        <v>65</v>
      </c>
      <c r="B643" s="44" t="s">
        <v>1912</v>
      </c>
      <c r="C643" s="36" t="s">
        <v>274</v>
      </c>
      <c r="D643" s="45">
        <v>65</v>
      </c>
      <c r="E643" s="38"/>
      <c r="F643" s="62" t="s">
        <v>515</v>
      </c>
      <c r="G643" s="34" t="s">
        <v>637</v>
      </c>
    </row>
    <row r="644" spans="1:7" ht="15.6" customHeight="1" x14ac:dyDescent="0.2">
      <c r="A644" s="59" t="s">
        <v>402</v>
      </c>
      <c r="B644" s="35" t="s">
        <v>273</v>
      </c>
      <c r="C644" s="42" t="s">
        <v>280</v>
      </c>
      <c r="D644" s="37">
        <v>65</v>
      </c>
      <c r="E644" s="43" t="s">
        <v>516</v>
      </c>
      <c r="F644" s="62" t="s">
        <v>275</v>
      </c>
      <c r="G644" s="41" t="s">
        <v>638</v>
      </c>
    </row>
    <row r="645" spans="1:7" ht="15.6" customHeight="1" x14ac:dyDescent="0.2">
      <c r="A645" s="59">
        <v>66</v>
      </c>
      <c r="B645" s="35" t="s">
        <v>273</v>
      </c>
      <c r="C645" s="42" t="s">
        <v>277</v>
      </c>
      <c r="D645" s="37">
        <v>66</v>
      </c>
      <c r="E645" s="43"/>
      <c r="F645" s="62" t="s">
        <v>276</v>
      </c>
      <c r="G645" s="41" t="s">
        <v>639</v>
      </c>
    </row>
    <row r="646" spans="1:7" ht="15.6" customHeight="1" x14ac:dyDescent="0.2">
      <c r="A646" s="59" t="s">
        <v>403</v>
      </c>
      <c r="B646" s="35" t="s">
        <v>273</v>
      </c>
      <c r="C646" s="42" t="s">
        <v>281</v>
      </c>
      <c r="D646" s="37">
        <v>117</v>
      </c>
      <c r="E646" s="38" t="s">
        <v>516</v>
      </c>
      <c r="F646" s="62" t="s">
        <v>278</v>
      </c>
      <c r="G646" s="41" t="s">
        <v>676</v>
      </c>
    </row>
    <row r="647" spans="1:7" x14ac:dyDescent="0.2">
      <c r="A647" s="59">
        <v>117</v>
      </c>
      <c r="B647" s="35" t="s">
        <v>273</v>
      </c>
      <c r="C647" s="42" t="s">
        <v>282</v>
      </c>
      <c r="D647" s="37">
        <v>117</v>
      </c>
      <c r="E647" s="43"/>
      <c r="F647" s="62" t="s">
        <v>279</v>
      </c>
      <c r="G647" s="41" t="s">
        <v>675</v>
      </c>
    </row>
    <row r="648" spans="1:7" x14ac:dyDescent="0.2">
      <c r="A648" s="59">
        <v>115</v>
      </c>
      <c r="B648" s="35" t="s">
        <v>273</v>
      </c>
      <c r="C648" s="42" t="s">
        <v>284</v>
      </c>
      <c r="D648" s="37">
        <v>115</v>
      </c>
      <c r="E648" s="43"/>
      <c r="F648" s="62" t="s">
        <v>283</v>
      </c>
      <c r="G648" s="41" t="s">
        <v>673</v>
      </c>
    </row>
    <row r="649" spans="1:7" x14ac:dyDescent="0.2">
      <c r="A649" s="59">
        <v>116</v>
      </c>
      <c r="B649" s="35" t="s">
        <v>273</v>
      </c>
      <c r="C649" s="42" t="s">
        <v>286</v>
      </c>
      <c r="D649" s="37">
        <v>116</v>
      </c>
      <c r="E649" s="43"/>
      <c r="F649" s="62" t="s">
        <v>285</v>
      </c>
      <c r="G649" s="41" t="s">
        <v>674</v>
      </c>
    </row>
    <row r="650" spans="1:7" x14ac:dyDescent="0.2">
      <c r="A650" s="59">
        <v>201</v>
      </c>
      <c r="B650" s="35" t="s">
        <v>273</v>
      </c>
      <c r="C650" s="42" t="s">
        <v>288</v>
      </c>
      <c r="D650" s="37">
        <v>201</v>
      </c>
      <c r="E650" s="43"/>
      <c r="F650" s="62" t="s">
        <v>287</v>
      </c>
      <c r="G650" s="41" t="s">
        <v>717</v>
      </c>
    </row>
    <row r="651" spans="1:7" x14ac:dyDescent="0.2">
      <c r="A651" s="59">
        <v>202</v>
      </c>
      <c r="B651" s="35" t="s">
        <v>273</v>
      </c>
      <c r="C651" s="42" t="s">
        <v>290</v>
      </c>
      <c r="D651" s="37">
        <v>202</v>
      </c>
      <c r="E651" s="43"/>
      <c r="F651" s="62" t="s">
        <v>289</v>
      </c>
      <c r="G651" s="41" t="s">
        <v>718</v>
      </c>
    </row>
    <row r="652" spans="1:7" ht="15.6" customHeight="1" x14ac:dyDescent="0.2">
      <c r="A652" s="59">
        <v>110</v>
      </c>
      <c r="B652" s="35" t="s">
        <v>273</v>
      </c>
      <c r="C652" s="42" t="s">
        <v>292</v>
      </c>
      <c r="D652" s="37">
        <v>110</v>
      </c>
      <c r="E652" s="43"/>
      <c r="F652" s="62" t="s">
        <v>291</v>
      </c>
      <c r="G652" s="41" t="s">
        <v>672</v>
      </c>
    </row>
    <row r="653" spans="1:7" x14ac:dyDescent="0.2">
      <c r="A653" s="59">
        <v>118</v>
      </c>
      <c r="B653" s="35" t="s">
        <v>273</v>
      </c>
      <c r="C653" s="42" t="s">
        <v>294</v>
      </c>
      <c r="D653" s="37">
        <v>118</v>
      </c>
      <c r="E653" s="43"/>
      <c r="F653" s="62" t="s">
        <v>293</v>
      </c>
      <c r="G653" s="41" t="s">
        <v>677</v>
      </c>
    </row>
    <row r="654" spans="1:7" ht="15.6" customHeight="1" x14ac:dyDescent="0.2">
      <c r="A654" s="59">
        <v>119</v>
      </c>
      <c r="B654" s="35" t="s">
        <v>273</v>
      </c>
      <c r="C654" s="42" t="s">
        <v>296</v>
      </c>
      <c r="D654" s="37">
        <v>119</v>
      </c>
      <c r="E654" s="43"/>
      <c r="F654" s="62" t="s">
        <v>295</v>
      </c>
      <c r="G654" s="41" t="s">
        <v>678</v>
      </c>
    </row>
    <row r="655" spans="1:7" ht="15.6" customHeight="1" x14ac:dyDescent="0.2">
      <c r="A655" s="63"/>
      <c r="B655" s="64"/>
      <c r="C655" s="65"/>
      <c r="D655" s="66"/>
      <c r="E655" s="67"/>
      <c r="F655" s="99" t="s">
        <v>1414</v>
      </c>
      <c r="G655" s="47" t="s">
        <v>1838</v>
      </c>
    </row>
    <row r="656" spans="1:7" ht="15.6" customHeight="1" x14ac:dyDescent="0.2">
      <c r="A656" s="59">
        <v>124</v>
      </c>
      <c r="B656" s="35" t="s">
        <v>298</v>
      </c>
      <c r="C656" s="42" t="s">
        <v>299</v>
      </c>
      <c r="D656" s="37">
        <v>124</v>
      </c>
      <c r="E656" s="43"/>
      <c r="F656" s="62" t="s">
        <v>297</v>
      </c>
      <c r="G656" s="41" t="s">
        <v>681</v>
      </c>
    </row>
    <row r="657" spans="1:7" ht="15.6" customHeight="1" x14ac:dyDescent="0.2">
      <c r="A657" s="59">
        <v>125</v>
      </c>
      <c r="B657" s="35" t="s">
        <v>298</v>
      </c>
      <c r="C657" s="42" t="s">
        <v>301</v>
      </c>
      <c r="D657" s="37">
        <v>125</v>
      </c>
      <c r="E657" s="43"/>
      <c r="F657" s="62" t="s">
        <v>300</v>
      </c>
      <c r="G657" s="41" t="s">
        <v>682</v>
      </c>
    </row>
    <row r="658" spans="1:7" ht="15.6" customHeight="1" x14ac:dyDescent="0.2">
      <c r="A658" s="60" t="s">
        <v>901</v>
      </c>
      <c r="B658" s="44" t="s">
        <v>902</v>
      </c>
      <c r="C658" s="36" t="s">
        <v>284</v>
      </c>
      <c r="D658" s="37">
        <v>120</v>
      </c>
      <c r="E658" s="38" t="s">
        <v>516</v>
      </c>
      <c r="F658" s="62" t="s">
        <v>1017</v>
      </c>
      <c r="G658" s="48" t="s">
        <v>1018</v>
      </c>
    </row>
    <row r="659" spans="1:7" ht="15.6" customHeight="1" x14ac:dyDescent="0.2">
      <c r="A659" s="59">
        <v>120</v>
      </c>
      <c r="B659" s="35" t="s">
        <v>303</v>
      </c>
      <c r="C659" s="42" t="s">
        <v>284</v>
      </c>
      <c r="D659" s="37">
        <v>120</v>
      </c>
      <c r="E659" s="43"/>
      <c r="F659" s="62" t="s">
        <v>302</v>
      </c>
      <c r="G659" s="41" t="s">
        <v>679</v>
      </c>
    </row>
    <row r="660" spans="1:7" ht="15.6" customHeight="1" x14ac:dyDescent="0.2">
      <c r="A660" s="59">
        <v>121</v>
      </c>
      <c r="B660" s="35" t="s">
        <v>303</v>
      </c>
      <c r="C660" s="42" t="s">
        <v>305</v>
      </c>
      <c r="D660" s="37">
        <v>121</v>
      </c>
      <c r="E660" s="43"/>
      <c r="F660" s="62" t="s">
        <v>304</v>
      </c>
      <c r="G660" s="41" t="s">
        <v>680</v>
      </c>
    </row>
    <row r="661" spans="1:7" ht="15.6" customHeight="1" x14ac:dyDescent="0.2">
      <c r="A661" s="59">
        <v>70</v>
      </c>
      <c r="B661" s="44" t="s">
        <v>1919</v>
      </c>
      <c r="C661" s="42" t="s">
        <v>308</v>
      </c>
      <c r="D661" s="37">
        <v>70</v>
      </c>
      <c r="E661" s="43"/>
      <c r="F661" s="62" t="s">
        <v>306</v>
      </c>
      <c r="G661" s="41" t="s">
        <v>645</v>
      </c>
    </row>
    <row r="662" spans="1:7" ht="15.6" customHeight="1" x14ac:dyDescent="0.2">
      <c r="A662" s="60" t="s">
        <v>885</v>
      </c>
      <c r="B662" s="35" t="s">
        <v>307</v>
      </c>
      <c r="C662" s="36" t="s">
        <v>886</v>
      </c>
      <c r="D662" s="45">
        <v>70</v>
      </c>
      <c r="E662" s="38" t="s">
        <v>516</v>
      </c>
      <c r="F662" s="62" t="s">
        <v>887</v>
      </c>
      <c r="G662" s="34" t="s">
        <v>888</v>
      </c>
    </row>
    <row r="663" spans="1:7" ht="15.6" customHeight="1" x14ac:dyDescent="0.2">
      <c r="A663" s="59">
        <v>68</v>
      </c>
      <c r="B663" s="35" t="s">
        <v>310</v>
      </c>
      <c r="C663" s="42" t="s">
        <v>299</v>
      </c>
      <c r="D663" s="37">
        <v>68</v>
      </c>
      <c r="E663" s="43"/>
      <c r="F663" s="62" t="s">
        <v>309</v>
      </c>
      <c r="G663" s="41" t="s">
        <v>642</v>
      </c>
    </row>
    <row r="664" spans="1:7" ht="15.6" customHeight="1" x14ac:dyDescent="0.2">
      <c r="A664" s="59">
        <v>69</v>
      </c>
      <c r="B664" s="35" t="s">
        <v>310</v>
      </c>
      <c r="C664" s="36" t="s">
        <v>284</v>
      </c>
      <c r="D664" s="37">
        <v>69</v>
      </c>
      <c r="E664" s="43"/>
      <c r="F664" s="62" t="s">
        <v>311</v>
      </c>
      <c r="G664" s="34" t="s">
        <v>749</v>
      </c>
    </row>
    <row r="665" spans="1:7" ht="15.6" customHeight="1" x14ac:dyDescent="0.2">
      <c r="A665" s="59" t="s">
        <v>404</v>
      </c>
      <c r="B665" s="35" t="s">
        <v>310</v>
      </c>
      <c r="C665" s="42" t="s">
        <v>313</v>
      </c>
      <c r="D665" s="37">
        <v>69</v>
      </c>
      <c r="E665" s="43" t="s">
        <v>516</v>
      </c>
      <c r="F665" s="62" t="s">
        <v>312</v>
      </c>
      <c r="G665" s="41" t="s">
        <v>643</v>
      </c>
    </row>
    <row r="666" spans="1:7" ht="15.6" customHeight="1" x14ac:dyDescent="0.2">
      <c r="A666" s="59" t="s">
        <v>405</v>
      </c>
      <c r="B666" s="35" t="s">
        <v>310</v>
      </c>
      <c r="C666" s="42" t="s">
        <v>315</v>
      </c>
      <c r="D666" s="37">
        <v>69</v>
      </c>
      <c r="E666" s="43" t="s">
        <v>520</v>
      </c>
      <c r="F666" s="62" t="s">
        <v>314</v>
      </c>
      <c r="G666" s="41" t="s">
        <v>644</v>
      </c>
    </row>
    <row r="667" spans="1:7" ht="15.6" customHeight="1" x14ac:dyDescent="0.2">
      <c r="A667" s="59">
        <v>67</v>
      </c>
      <c r="B667" s="35" t="s">
        <v>317</v>
      </c>
      <c r="C667" s="42" t="s">
        <v>313</v>
      </c>
      <c r="D667" s="37">
        <v>67</v>
      </c>
      <c r="E667" s="43"/>
      <c r="F667" s="62" t="s">
        <v>316</v>
      </c>
      <c r="G667" s="41" t="s">
        <v>640</v>
      </c>
    </row>
    <row r="668" spans="1:7" ht="15.6" customHeight="1" x14ac:dyDescent="0.2">
      <c r="A668" s="59" t="s">
        <v>406</v>
      </c>
      <c r="B668" s="35" t="s">
        <v>317</v>
      </c>
      <c r="C668" s="42" t="s">
        <v>305</v>
      </c>
      <c r="D668" s="37">
        <v>67</v>
      </c>
      <c r="E668" s="43" t="s">
        <v>516</v>
      </c>
      <c r="F668" s="62" t="s">
        <v>318</v>
      </c>
      <c r="G668" s="41" t="s">
        <v>641</v>
      </c>
    </row>
    <row r="669" spans="1:7" ht="15.6" customHeight="1" x14ac:dyDescent="0.2">
      <c r="A669" s="63"/>
      <c r="B669" s="64"/>
      <c r="C669" s="65"/>
      <c r="D669" s="66"/>
      <c r="E669" s="67"/>
      <c r="F669" s="99" t="s">
        <v>1415</v>
      </c>
      <c r="G669" s="47" t="s">
        <v>1839</v>
      </c>
    </row>
    <row r="670" spans="1:7" ht="15.6" customHeight="1" x14ac:dyDescent="0.2">
      <c r="A670" s="63"/>
      <c r="B670" s="64"/>
      <c r="C670" s="65"/>
      <c r="D670" s="66"/>
      <c r="E670" s="67"/>
      <c r="F670" s="99" t="s">
        <v>1050</v>
      </c>
      <c r="G670" s="47" t="s">
        <v>1456</v>
      </c>
    </row>
    <row r="671" spans="1:7" ht="15.6" customHeight="1" x14ac:dyDescent="0.2">
      <c r="A671" s="63"/>
      <c r="B671" s="64"/>
      <c r="C671" s="65"/>
      <c r="D671" s="66"/>
      <c r="E671" s="67"/>
      <c r="F671" s="99" t="s">
        <v>1051</v>
      </c>
      <c r="G671" s="47" t="s">
        <v>1457</v>
      </c>
    </row>
    <row r="672" spans="1:7" ht="15.6" customHeight="1" x14ac:dyDescent="0.2">
      <c r="A672" s="63"/>
      <c r="B672" s="64"/>
      <c r="C672" s="65"/>
      <c r="D672" s="66"/>
      <c r="E672" s="67"/>
      <c r="F672" s="99" t="s">
        <v>1052</v>
      </c>
      <c r="G672" s="47" t="s">
        <v>1458</v>
      </c>
    </row>
    <row r="673" spans="1:7" ht="15.6" customHeight="1" x14ac:dyDescent="0.2">
      <c r="A673" s="63"/>
      <c r="B673" s="64"/>
      <c r="C673" s="65"/>
      <c r="D673" s="66"/>
      <c r="E673" s="67"/>
      <c r="F673" s="99" t="s">
        <v>1053</v>
      </c>
      <c r="G673" s="47" t="s">
        <v>1459</v>
      </c>
    </row>
    <row r="674" spans="1:7" ht="15.6" customHeight="1" x14ac:dyDescent="0.2">
      <c r="A674" s="63"/>
      <c r="B674" s="64"/>
      <c r="C674" s="65"/>
      <c r="D674" s="66"/>
      <c r="E674" s="67"/>
      <c r="F674" s="99" t="s">
        <v>1054</v>
      </c>
      <c r="G674" s="47" t="s">
        <v>1460</v>
      </c>
    </row>
    <row r="675" spans="1:7" ht="15.6" customHeight="1" x14ac:dyDescent="0.2">
      <c r="A675" s="63"/>
      <c r="B675" s="64"/>
      <c r="C675" s="65"/>
      <c r="D675" s="66"/>
      <c r="E675" s="67"/>
      <c r="F675" s="99" t="s">
        <v>1055</v>
      </c>
      <c r="G675" s="47" t="s">
        <v>1461</v>
      </c>
    </row>
    <row r="676" spans="1:7" ht="15.6" customHeight="1" x14ac:dyDescent="0.2">
      <c r="A676" s="63"/>
      <c r="B676" s="64"/>
      <c r="C676" s="65"/>
      <c r="D676" s="66"/>
      <c r="E676" s="67"/>
      <c r="F676" s="99" t="s">
        <v>1056</v>
      </c>
      <c r="G676" s="47" t="s">
        <v>1462</v>
      </c>
    </row>
    <row r="677" spans="1:7" ht="15.6" customHeight="1" x14ac:dyDescent="0.2">
      <c r="A677" s="63"/>
      <c r="B677" s="64"/>
      <c r="C677" s="65"/>
      <c r="D677" s="66"/>
      <c r="E677" s="67"/>
      <c r="F677" s="99" t="s">
        <v>1057</v>
      </c>
      <c r="G677" s="47" t="s">
        <v>1463</v>
      </c>
    </row>
    <row r="678" spans="1:7" ht="15.6" customHeight="1" x14ac:dyDescent="0.2">
      <c r="A678" s="63"/>
      <c r="B678" s="64"/>
      <c r="C678" s="65"/>
      <c r="D678" s="66"/>
      <c r="E678" s="67"/>
      <c r="F678" s="99" t="s">
        <v>1058</v>
      </c>
      <c r="G678" s="47" t="s">
        <v>1464</v>
      </c>
    </row>
    <row r="679" spans="1:7" ht="15.6" customHeight="1" x14ac:dyDescent="0.2">
      <c r="A679" s="63"/>
      <c r="B679" s="64"/>
      <c r="C679" s="65"/>
      <c r="D679" s="66"/>
      <c r="E679" s="67"/>
      <c r="F679" s="99" t="s">
        <v>1048</v>
      </c>
      <c r="G679" s="47" t="s">
        <v>1454</v>
      </c>
    </row>
    <row r="680" spans="1:7" ht="15.6" customHeight="1" x14ac:dyDescent="0.2">
      <c r="A680" s="63"/>
      <c r="B680" s="64"/>
      <c r="C680" s="65"/>
      <c r="D680" s="66"/>
      <c r="E680" s="67"/>
      <c r="F680" s="99" t="s">
        <v>1049</v>
      </c>
      <c r="G680" s="47" t="s">
        <v>1455</v>
      </c>
    </row>
    <row r="681" spans="1:7" ht="15.6" customHeight="1" x14ac:dyDescent="0.2">
      <c r="A681" s="59"/>
      <c r="B681" s="35"/>
      <c r="C681" s="42"/>
      <c r="D681" s="37"/>
      <c r="E681" s="43"/>
      <c r="F681" s="62" t="s">
        <v>1879</v>
      </c>
      <c r="G681" s="34" t="s">
        <v>1888</v>
      </c>
    </row>
    <row r="682" spans="1:7" ht="15.6" customHeight="1" x14ac:dyDescent="0.2">
      <c r="A682" s="59"/>
      <c r="B682" s="35"/>
      <c r="C682" s="42"/>
      <c r="D682" s="37"/>
      <c r="E682" s="43"/>
      <c r="F682" s="62" t="s">
        <v>1880</v>
      </c>
      <c r="G682" s="34" t="s">
        <v>1887</v>
      </c>
    </row>
    <row r="683" spans="1:7" ht="15.6" customHeight="1" x14ac:dyDescent="0.2">
      <c r="A683" s="59"/>
      <c r="B683" s="35"/>
      <c r="C683" s="42"/>
      <c r="D683" s="37"/>
      <c r="E683" s="43"/>
      <c r="F683" s="62" t="s">
        <v>1881</v>
      </c>
      <c r="G683" s="34" t="s">
        <v>1889</v>
      </c>
    </row>
    <row r="684" spans="1:7" ht="15.6" customHeight="1" x14ac:dyDescent="0.2">
      <c r="A684" s="59"/>
      <c r="B684" s="35"/>
      <c r="C684" s="42"/>
      <c r="D684" s="37"/>
      <c r="E684" s="43"/>
      <c r="F684" s="62" t="s">
        <v>1882</v>
      </c>
      <c r="G684" s="34" t="s">
        <v>1890</v>
      </c>
    </row>
    <row r="685" spans="1:7" ht="15.6" customHeight="1" x14ac:dyDescent="0.2">
      <c r="A685" s="59"/>
      <c r="B685" s="35"/>
      <c r="C685" s="42"/>
      <c r="D685" s="37"/>
      <c r="E685" s="43"/>
      <c r="F685" s="62" t="s">
        <v>1883</v>
      </c>
      <c r="G685" s="34" t="s">
        <v>1891</v>
      </c>
    </row>
    <row r="686" spans="1:7" ht="15.6" customHeight="1" x14ac:dyDescent="0.2">
      <c r="A686" s="59"/>
      <c r="B686" s="35"/>
      <c r="C686" s="42"/>
      <c r="D686" s="37"/>
      <c r="E686" s="43"/>
      <c r="F686" s="62" t="s">
        <v>1884</v>
      </c>
      <c r="G686" s="34" t="s">
        <v>1892</v>
      </c>
    </row>
    <row r="687" spans="1:7" ht="15.6" customHeight="1" x14ac:dyDescent="0.2">
      <c r="A687" s="59"/>
      <c r="B687" s="35"/>
      <c r="C687" s="42"/>
      <c r="D687" s="37"/>
      <c r="E687" s="43"/>
      <c r="F687" s="62" t="s">
        <v>1885</v>
      </c>
      <c r="G687" s="34" t="s">
        <v>1893</v>
      </c>
    </row>
    <row r="688" spans="1:7" ht="15.6" customHeight="1" x14ac:dyDescent="0.2">
      <c r="A688" s="59"/>
      <c r="B688" s="35"/>
      <c r="C688" s="42"/>
      <c r="D688" s="37"/>
      <c r="E688" s="43"/>
      <c r="F688" s="62" t="s">
        <v>1886</v>
      </c>
      <c r="G688" s="34" t="s">
        <v>1894</v>
      </c>
    </row>
    <row r="689" spans="1:7" x14ac:dyDescent="0.2">
      <c r="A689" s="63"/>
      <c r="B689" s="64"/>
      <c r="C689" s="65"/>
      <c r="D689" s="66"/>
      <c r="E689" s="67"/>
      <c r="F689" s="99" t="s">
        <v>1416</v>
      </c>
      <c r="G689" s="47" t="s">
        <v>1840</v>
      </c>
    </row>
    <row r="690" spans="1:7" x14ac:dyDescent="0.2">
      <c r="A690" s="63"/>
      <c r="B690" s="64"/>
      <c r="C690" s="65"/>
      <c r="D690" s="66"/>
      <c r="E690" s="67"/>
      <c r="F690" s="99" t="s">
        <v>1417</v>
      </c>
      <c r="G690" s="47" t="s">
        <v>1841</v>
      </c>
    </row>
    <row r="691" spans="1:7" x14ac:dyDescent="0.2">
      <c r="A691" s="59" t="s">
        <v>800</v>
      </c>
      <c r="B691" s="35" t="s">
        <v>803</v>
      </c>
      <c r="C691" s="42" t="s">
        <v>804</v>
      </c>
      <c r="D691" s="37">
        <v>53</v>
      </c>
      <c r="E691" s="38" t="s">
        <v>516</v>
      </c>
      <c r="F691" s="62"/>
      <c r="G691" s="34" t="s">
        <v>535</v>
      </c>
    </row>
    <row r="692" spans="1:7" x14ac:dyDescent="0.2">
      <c r="A692" s="59" t="s">
        <v>832</v>
      </c>
      <c r="B692" s="35" t="s">
        <v>496</v>
      </c>
      <c r="C692" s="42"/>
      <c r="D692" s="37">
        <v>58</v>
      </c>
      <c r="E692" s="43" t="s">
        <v>516</v>
      </c>
      <c r="F692" s="62"/>
      <c r="G692" s="34" t="s">
        <v>833</v>
      </c>
    </row>
    <row r="693" spans="1:7" x14ac:dyDescent="0.2">
      <c r="A693" s="59" t="s">
        <v>825</v>
      </c>
      <c r="B693" s="44" t="s">
        <v>1871</v>
      </c>
      <c r="C693" s="42"/>
      <c r="D693" s="37">
        <v>59</v>
      </c>
      <c r="E693" s="43" t="s">
        <v>516</v>
      </c>
      <c r="F693" s="62"/>
      <c r="G693" s="34" t="s">
        <v>535</v>
      </c>
    </row>
    <row r="694" spans="1:7" x14ac:dyDescent="0.2">
      <c r="A694" s="60" t="s">
        <v>889</v>
      </c>
      <c r="B694" s="35" t="s">
        <v>370</v>
      </c>
      <c r="C694" s="36" t="s">
        <v>890</v>
      </c>
      <c r="D694" s="37">
        <v>71</v>
      </c>
      <c r="E694" s="38" t="s">
        <v>516</v>
      </c>
      <c r="F694" s="62"/>
      <c r="G694" s="34" t="s">
        <v>535</v>
      </c>
    </row>
    <row r="695" spans="1:7" x14ac:dyDescent="0.2">
      <c r="A695" s="60" t="s">
        <v>777</v>
      </c>
      <c r="B695" s="44" t="s">
        <v>779</v>
      </c>
      <c r="C695" s="46"/>
      <c r="D695" s="45">
        <v>74</v>
      </c>
      <c r="E695" s="38" t="s">
        <v>516</v>
      </c>
      <c r="F695" s="62"/>
      <c r="G695" s="34" t="s">
        <v>535</v>
      </c>
    </row>
    <row r="696" spans="1:7" x14ac:dyDescent="0.2">
      <c r="A696" s="60" t="s">
        <v>817</v>
      </c>
      <c r="B696" s="44" t="s">
        <v>818</v>
      </c>
      <c r="C696" s="46"/>
      <c r="D696" s="45">
        <v>100</v>
      </c>
      <c r="E696" s="38" t="s">
        <v>516</v>
      </c>
      <c r="F696" s="62"/>
      <c r="G696" s="50" t="s">
        <v>535</v>
      </c>
    </row>
    <row r="697" spans="1:7" x14ac:dyDescent="0.2">
      <c r="A697" s="60" t="s">
        <v>1848</v>
      </c>
      <c r="B697" s="44" t="s">
        <v>99</v>
      </c>
      <c r="C697" s="36" t="s">
        <v>324</v>
      </c>
      <c r="D697" s="45">
        <v>105</v>
      </c>
      <c r="E697" s="38" t="s">
        <v>516</v>
      </c>
      <c r="F697" s="62"/>
      <c r="G697" s="34" t="s">
        <v>1850</v>
      </c>
    </row>
    <row r="698" spans="1:7" x14ac:dyDescent="0.2">
      <c r="A698" s="60" t="s">
        <v>898</v>
      </c>
      <c r="B698" s="44" t="s">
        <v>899</v>
      </c>
      <c r="C698" s="36" t="s">
        <v>900</v>
      </c>
      <c r="D698" s="37">
        <v>106</v>
      </c>
      <c r="E698" s="38" t="s">
        <v>516</v>
      </c>
      <c r="F698" s="62"/>
      <c r="G698" s="50" t="s">
        <v>535</v>
      </c>
    </row>
    <row r="699" spans="1:7" x14ac:dyDescent="0.2">
      <c r="A699" s="60" t="s">
        <v>1869</v>
      </c>
      <c r="B699" s="44" t="s">
        <v>793</v>
      </c>
      <c r="C699" s="36" t="s">
        <v>1870</v>
      </c>
      <c r="D699" s="45">
        <v>136</v>
      </c>
      <c r="E699" s="38" t="s">
        <v>516</v>
      </c>
      <c r="F699" s="62"/>
      <c r="G699" s="48" t="s">
        <v>807</v>
      </c>
    </row>
    <row r="700" spans="1:7" ht="15.6" customHeight="1" x14ac:dyDescent="0.2">
      <c r="A700" s="59" t="s">
        <v>801</v>
      </c>
      <c r="B700" s="35" t="s">
        <v>806</v>
      </c>
      <c r="C700" s="42" t="s">
        <v>805</v>
      </c>
      <c r="D700" s="37">
        <v>53</v>
      </c>
      <c r="E700" s="38" t="s">
        <v>520</v>
      </c>
      <c r="F700" s="62"/>
      <c r="G700" s="34" t="s">
        <v>535</v>
      </c>
    </row>
    <row r="701" spans="1:7" ht="15.6" customHeight="1" x14ac:dyDescent="0.2">
      <c r="A701" s="59" t="s">
        <v>827</v>
      </c>
      <c r="B701" s="35" t="s">
        <v>828</v>
      </c>
      <c r="C701" s="42"/>
      <c r="D701" s="37">
        <v>56</v>
      </c>
      <c r="E701" s="43" t="s">
        <v>520</v>
      </c>
      <c r="F701" s="62"/>
      <c r="G701" s="34" t="s">
        <v>830</v>
      </c>
    </row>
    <row r="702" spans="1:7" ht="15.6" customHeight="1" x14ac:dyDescent="0.2">
      <c r="A702" s="59" t="s">
        <v>829</v>
      </c>
      <c r="B702" s="35" t="s">
        <v>828</v>
      </c>
      <c r="C702" s="42"/>
      <c r="D702" s="37">
        <v>57</v>
      </c>
      <c r="E702" s="43" t="s">
        <v>520</v>
      </c>
      <c r="F702" s="62"/>
      <c r="G702" s="34" t="s">
        <v>831</v>
      </c>
    </row>
    <row r="703" spans="1:7" ht="15.6" customHeight="1" x14ac:dyDescent="0.2">
      <c r="A703" s="60" t="s">
        <v>778</v>
      </c>
      <c r="B703" s="44" t="s">
        <v>780</v>
      </c>
      <c r="C703" s="46" t="s">
        <v>553</v>
      </c>
      <c r="D703" s="37">
        <v>74</v>
      </c>
      <c r="E703" s="38" t="s">
        <v>520</v>
      </c>
      <c r="F703" s="62"/>
      <c r="G703" s="34" t="s">
        <v>535</v>
      </c>
    </row>
    <row r="704" spans="1:7" ht="15.6" customHeight="1" x14ac:dyDescent="0.2">
      <c r="A704" s="60" t="s">
        <v>896</v>
      </c>
      <c r="B704" s="44" t="s">
        <v>897</v>
      </c>
      <c r="C704" s="46"/>
      <c r="D704" s="45">
        <v>100</v>
      </c>
      <c r="E704" s="38" t="s">
        <v>520</v>
      </c>
      <c r="F704" s="62"/>
      <c r="G704" s="50" t="s">
        <v>535</v>
      </c>
    </row>
    <row r="705" spans="1:7" ht="15.6" customHeight="1" x14ac:dyDescent="0.2">
      <c r="A705" s="60" t="s">
        <v>1872</v>
      </c>
      <c r="B705" s="35" t="s">
        <v>826</v>
      </c>
      <c r="C705" s="42"/>
      <c r="D705" s="37">
        <v>59</v>
      </c>
      <c r="E705" s="43" t="s">
        <v>521</v>
      </c>
      <c r="F705" s="62"/>
      <c r="G705" s="34" t="s">
        <v>535</v>
      </c>
    </row>
    <row r="706" spans="1:7" ht="15.6" customHeight="1" x14ac:dyDescent="0.2">
      <c r="A706" s="60" t="s">
        <v>757</v>
      </c>
      <c r="B706" s="44" t="s">
        <v>758</v>
      </c>
      <c r="C706" s="46" t="s">
        <v>759</v>
      </c>
      <c r="D706" s="37">
        <v>94</v>
      </c>
      <c r="E706" s="38" t="s">
        <v>521</v>
      </c>
      <c r="F706" s="62"/>
      <c r="G706" s="34" t="s">
        <v>760</v>
      </c>
    </row>
    <row r="707" spans="1:7" ht="15.6" customHeight="1" x14ac:dyDescent="0.2">
      <c r="A707" s="60" t="s">
        <v>776</v>
      </c>
      <c r="B707" s="44" t="s">
        <v>781</v>
      </c>
      <c r="C707" s="46" t="s">
        <v>553</v>
      </c>
      <c r="D707" s="37">
        <v>74</v>
      </c>
      <c r="E707" s="38" t="s">
        <v>522</v>
      </c>
      <c r="F707" s="62"/>
      <c r="G707" s="34" t="s">
        <v>535</v>
      </c>
    </row>
    <row r="708" spans="1:7" ht="15.6" customHeight="1" x14ac:dyDescent="0.2">
      <c r="A708" s="60" t="s">
        <v>808</v>
      </c>
      <c r="B708" s="44" t="s">
        <v>809</v>
      </c>
      <c r="C708" s="46"/>
      <c r="D708" s="45">
        <v>104</v>
      </c>
      <c r="E708" s="38" t="s">
        <v>522</v>
      </c>
      <c r="F708" s="62"/>
      <c r="G708" s="48" t="s">
        <v>535</v>
      </c>
    </row>
    <row r="709" spans="1:7" ht="15.6" customHeight="1" x14ac:dyDescent="0.2">
      <c r="A709" s="102" t="s">
        <v>814</v>
      </c>
      <c r="B709" s="51" t="s">
        <v>815</v>
      </c>
      <c r="C709" s="52"/>
      <c r="D709" s="53">
        <v>100</v>
      </c>
      <c r="E709" s="54" t="s">
        <v>816</v>
      </c>
      <c r="F709" s="109"/>
      <c r="G709" s="50" t="s">
        <v>535</v>
      </c>
    </row>
    <row r="710" spans="1:7" ht="15.6" customHeight="1" x14ac:dyDescent="0.2">
      <c r="A710" s="59">
        <v>53</v>
      </c>
      <c r="B710" s="35" t="s">
        <v>802</v>
      </c>
      <c r="C710" s="42"/>
      <c r="D710" s="37">
        <v>53</v>
      </c>
      <c r="E710" s="43"/>
      <c r="F710" s="62"/>
      <c r="G710" s="34" t="s">
        <v>535</v>
      </c>
    </row>
    <row r="711" spans="1:7" ht="15.6" customHeight="1" x14ac:dyDescent="0.2">
      <c r="A711" s="59">
        <v>74</v>
      </c>
      <c r="B711" s="35" t="s">
        <v>477</v>
      </c>
      <c r="C711" s="46" t="s">
        <v>553</v>
      </c>
      <c r="D711" s="37">
        <v>74</v>
      </c>
      <c r="E711" s="43"/>
      <c r="F711" s="62"/>
      <c r="G711" s="41" t="s">
        <v>855</v>
      </c>
    </row>
    <row r="712" spans="1:7" ht="15.6" customHeight="1" x14ac:dyDescent="0.2">
      <c r="A712" s="60" t="s">
        <v>412</v>
      </c>
      <c r="B712" s="44" t="s">
        <v>129</v>
      </c>
      <c r="C712" s="46" t="s">
        <v>130</v>
      </c>
      <c r="D712" s="37">
        <v>79</v>
      </c>
      <c r="E712" s="43"/>
      <c r="F712" s="62"/>
      <c r="G712" s="34" t="s">
        <v>891</v>
      </c>
    </row>
    <row r="713" spans="1:7" ht="15.6" customHeight="1" x14ac:dyDescent="0.2">
      <c r="A713" s="60">
        <v>100</v>
      </c>
      <c r="B713" s="44" t="s">
        <v>543</v>
      </c>
      <c r="C713" s="46" t="s">
        <v>553</v>
      </c>
      <c r="D713" s="45">
        <v>100</v>
      </c>
      <c r="E713" s="38"/>
      <c r="F713" s="62"/>
      <c r="G713" s="47" t="s">
        <v>1853</v>
      </c>
    </row>
    <row r="714" spans="1:7" ht="15.6" customHeight="1" x14ac:dyDescent="0.2">
      <c r="A714" s="60">
        <v>101</v>
      </c>
      <c r="B714" s="44" t="s">
        <v>545</v>
      </c>
      <c r="C714" s="46" t="s">
        <v>553</v>
      </c>
      <c r="D714" s="45">
        <v>101</v>
      </c>
      <c r="E714" s="38"/>
      <c r="F714" s="62"/>
      <c r="G714" s="47" t="s">
        <v>1682</v>
      </c>
    </row>
    <row r="715" spans="1:7" ht="15.6" customHeight="1" x14ac:dyDescent="0.2">
      <c r="A715" s="60">
        <v>102</v>
      </c>
      <c r="B715" s="44" t="s">
        <v>547</v>
      </c>
      <c r="C715" s="46" t="s">
        <v>553</v>
      </c>
      <c r="D715" s="45">
        <v>102</v>
      </c>
      <c r="E715" s="38"/>
      <c r="F715" s="62"/>
      <c r="G715" s="47" t="s">
        <v>1854</v>
      </c>
    </row>
    <row r="716" spans="1:7" ht="15.6" customHeight="1" x14ac:dyDescent="0.2">
      <c r="A716" s="60">
        <v>103</v>
      </c>
      <c r="B716" s="44" t="s">
        <v>819</v>
      </c>
      <c r="C716" s="46"/>
      <c r="D716" s="45">
        <v>103</v>
      </c>
      <c r="E716" s="38"/>
      <c r="F716" s="62"/>
      <c r="G716" s="47" t="s">
        <v>1855</v>
      </c>
    </row>
    <row r="717" spans="1:7" ht="15.6" customHeight="1" x14ac:dyDescent="0.2">
      <c r="A717" s="60">
        <v>105</v>
      </c>
      <c r="B717" s="44" t="s">
        <v>99</v>
      </c>
      <c r="C717" s="36" t="s">
        <v>324</v>
      </c>
      <c r="D717" s="45">
        <v>105</v>
      </c>
      <c r="E717" s="38"/>
      <c r="F717" s="62"/>
      <c r="G717" s="34" t="s">
        <v>1849</v>
      </c>
    </row>
    <row r="718" spans="1:7" ht="15.6" customHeight="1" x14ac:dyDescent="0.2">
      <c r="A718" s="59">
        <v>106</v>
      </c>
      <c r="B718" s="35" t="s">
        <v>101</v>
      </c>
      <c r="C718" s="42" t="s">
        <v>365</v>
      </c>
      <c r="D718" s="37">
        <v>106</v>
      </c>
      <c r="E718" s="43"/>
      <c r="F718" s="62"/>
      <c r="G718" s="34" t="s">
        <v>1851</v>
      </c>
    </row>
    <row r="719" spans="1:7" ht="15.6" customHeight="1" x14ac:dyDescent="0.2">
      <c r="A719" s="59">
        <v>108</v>
      </c>
      <c r="B719" s="44" t="s">
        <v>772</v>
      </c>
      <c r="C719" s="46" t="s">
        <v>553</v>
      </c>
      <c r="D719" s="37">
        <v>108</v>
      </c>
      <c r="E719" s="43"/>
      <c r="F719" s="62"/>
      <c r="G719" s="48" t="s">
        <v>535</v>
      </c>
    </row>
    <row r="720" spans="1:7" ht="15.6" customHeight="1" x14ac:dyDescent="0.2">
      <c r="A720" s="60">
        <v>136</v>
      </c>
      <c r="B720" s="44" t="s">
        <v>793</v>
      </c>
      <c r="C720" s="36" t="s">
        <v>150</v>
      </c>
      <c r="D720" s="45">
        <v>136</v>
      </c>
      <c r="E720" s="38"/>
      <c r="F720" s="62"/>
      <c r="G720" s="48" t="s">
        <v>807</v>
      </c>
    </row>
    <row r="721" spans="1:8" ht="15.6" customHeight="1" x14ac:dyDescent="0.2">
      <c r="A721" s="59">
        <v>164</v>
      </c>
      <c r="B721" s="35" t="s">
        <v>97</v>
      </c>
      <c r="C721" s="36" t="s">
        <v>467</v>
      </c>
      <c r="D721" s="37">
        <v>164</v>
      </c>
      <c r="E721" s="43"/>
      <c r="F721" s="62"/>
      <c r="G721" s="48" t="s">
        <v>535</v>
      </c>
      <c r="H721" s="2" t="s">
        <v>812</v>
      </c>
    </row>
    <row r="722" spans="1:8" ht="15.6" customHeight="1" x14ac:dyDescent="0.2">
      <c r="A722" s="59">
        <v>210</v>
      </c>
      <c r="B722" s="35" t="s">
        <v>786</v>
      </c>
      <c r="C722" s="42" t="s">
        <v>787</v>
      </c>
      <c r="D722" s="37">
        <v>210</v>
      </c>
      <c r="E722" s="43"/>
      <c r="F722" s="62"/>
      <c r="G722" s="48" t="s">
        <v>535</v>
      </c>
    </row>
    <row r="723" spans="1:8" ht="15.6" customHeight="1" x14ac:dyDescent="0.2">
      <c r="A723" s="59">
        <v>211</v>
      </c>
      <c r="B723" s="35" t="s">
        <v>788</v>
      </c>
      <c r="C723" s="42" t="s">
        <v>787</v>
      </c>
      <c r="D723" s="37">
        <v>211</v>
      </c>
      <c r="E723" s="43"/>
      <c r="F723" s="62"/>
      <c r="G723" s="48" t="s">
        <v>535</v>
      </c>
    </row>
    <row r="724" spans="1:8" ht="15.6" customHeight="1" x14ac:dyDescent="0.2">
      <c r="A724" s="59">
        <v>215</v>
      </c>
      <c r="B724" s="35" t="s">
        <v>790</v>
      </c>
      <c r="C724" s="42" t="s">
        <v>789</v>
      </c>
      <c r="D724" s="37">
        <v>215</v>
      </c>
      <c r="E724" s="43"/>
      <c r="F724" s="62"/>
      <c r="G724" s="48" t="s">
        <v>535</v>
      </c>
    </row>
    <row r="725" spans="1:8" ht="15.6" customHeight="1" x14ac:dyDescent="0.2">
      <c r="A725" s="59">
        <v>216</v>
      </c>
      <c r="B725" s="35" t="s">
        <v>791</v>
      </c>
      <c r="C725" s="42" t="s">
        <v>792</v>
      </c>
      <c r="D725" s="37">
        <v>216</v>
      </c>
      <c r="E725" s="43"/>
      <c r="F725" s="62"/>
      <c r="G725" s="48" t="s">
        <v>535</v>
      </c>
    </row>
    <row r="726" spans="1:8" ht="15.6" customHeight="1" x14ac:dyDescent="0.2">
      <c r="A726" s="60" t="s">
        <v>1860</v>
      </c>
      <c r="B726" s="35" t="s">
        <v>216</v>
      </c>
      <c r="C726" s="36" t="s">
        <v>217</v>
      </c>
      <c r="D726" s="37">
        <v>281</v>
      </c>
      <c r="E726" s="43"/>
      <c r="F726" s="62"/>
      <c r="G726" s="48" t="s">
        <v>535</v>
      </c>
    </row>
    <row r="727" spans="1:8" ht="15.6" customHeight="1" x14ac:dyDescent="0.2">
      <c r="A727" s="60" t="s">
        <v>919</v>
      </c>
      <c r="B727" s="35" t="s">
        <v>216</v>
      </c>
      <c r="C727" s="36" t="s">
        <v>920</v>
      </c>
      <c r="D727" s="37">
        <v>282</v>
      </c>
      <c r="E727" s="43"/>
      <c r="F727" s="62"/>
      <c r="G727" s="48" t="s">
        <v>535</v>
      </c>
    </row>
    <row r="728" spans="1:8" ht="15.6" customHeight="1" x14ac:dyDescent="0.2">
      <c r="A728" s="60" t="s">
        <v>1861</v>
      </c>
      <c r="B728" s="35" t="s">
        <v>216</v>
      </c>
      <c r="C728" s="36" t="s">
        <v>205</v>
      </c>
      <c r="D728" s="37">
        <v>283</v>
      </c>
      <c r="E728" s="43"/>
      <c r="F728" s="62"/>
      <c r="G728" s="48" t="s">
        <v>535</v>
      </c>
    </row>
    <row r="729" spans="1:8" ht="15.6" customHeight="1" x14ac:dyDescent="0.2">
      <c r="A729" s="60" t="s">
        <v>921</v>
      </c>
      <c r="B729" s="35" t="s">
        <v>216</v>
      </c>
      <c r="C729" s="36" t="s">
        <v>922</v>
      </c>
      <c r="D729" s="37">
        <v>284</v>
      </c>
      <c r="E729" s="43"/>
      <c r="F729" s="62"/>
      <c r="G729" s="48" t="s">
        <v>535</v>
      </c>
    </row>
    <row r="730" spans="1:8" ht="15.6" customHeight="1" x14ac:dyDescent="0.2">
      <c r="A730" s="60" t="s">
        <v>1862</v>
      </c>
      <c r="B730" s="35" t="s">
        <v>216</v>
      </c>
      <c r="C730" s="36" t="s">
        <v>220</v>
      </c>
      <c r="D730" s="37">
        <v>285</v>
      </c>
      <c r="E730" s="43"/>
      <c r="F730" s="62"/>
      <c r="G730" s="48" t="s">
        <v>535</v>
      </c>
    </row>
    <row r="731" spans="1:8" ht="15.6" customHeight="1" x14ac:dyDescent="0.2">
      <c r="A731" s="60" t="s">
        <v>1863</v>
      </c>
      <c r="B731" s="35" t="s">
        <v>216</v>
      </c>
      <c r="C731" s="36" t="s">
        <v>222</v>
      </c>
      <c r="D731" s="37">
        <v>286</v>
      </c>
      <c r="E731" s="43"/>
      <c r="F731" s="62"/>
      <c r="G731" s="48" t="s">
        <v>535</v>
      </c>
    </row>
    <row r="732" spans="1:8" ht="15.6" customHeight="1" x14ac:dyDescent="0.2">
      <c r="A732" s="60" t="s">
        <v>923</v>
      </c>
      <c r="B732" s="35" t="s">
        <v>216</v>
      </c>
      <c r="C732" s="36" t="s">
        <v>789</v>
      </c>
      <c r="D732" s="37">
        <v>287</v>
      </c>
      <c r="E732" s="43"/>
      <c r="F732" s="62"/>
      <c r="G732" s="48" t="s">
        <v>535</v>
      </c>
    </row>
    <row r="733" spans="1:8" ht="15.6" customHeight="1" x14ac:dyDescent="0.2">
      <c r="A733" s="60" t="s">
        <v>1864</v>
      </c>
      <c r="B733" s="35" t="s">
        <v>216</v>
      </c>
      <c r="C733" s="36" t="s">
        <v>224</v>
      </c>
      <c r="D733" s="37">
        <v>288</v>
      </c>
      <c r="E733" s="43"/>
      <c r="F733" s="62"/>
      <c r="G733" s="48" t="s">
        <v>535</v>
      </c>
    </row>
    <row r="734" spans="1:8" ht="15.6" customHeight="1" x14ac:dyDescent="0.2">
      <c r="A734" s="60" t="s">
        <v>1865</v>
      </c>
      <c r="B734" s="35" t="s">
        <v>216</v>
      </c>
      <c r="C734" s="36" t="s">
        <v>1867</v>
      </c>
      <c r="D734" s="37">
        <v>289</v>
      </c>
      <c r="E734" s="43"/>
      <c r="F734" s="62"/>
      <c r="G734" s="48" t="s">
        <v>535</v>
      </c>
    </row>
    <row r="735" spans="1:8" ht="15.6" customHeight="1" x14ac:dyDescent="0.2">
      <c r="A735" s="60" t="s">
        <v>1866</v>
      </c>
      <c r="B735" s="35" t="s">
        <v>216</v>
      </c>
      <c r="C735" s="36" t="s">
        <v>1868</v>
      </c>
      <c r="D735" s="37">
        <v>290</v>
      </c>
      <c r="E735" s="43"/>
      <c r="F735" s="62"/>
      <c r="G735" s="48" t="s">
        <v>535</v>
      </c>
    </row>
    <row r="736" spans="1:8" ht="15.6" customHeight="1" x14ac:dyDescent="0.2">
      <c r="A736" s="59">
        <v>300</v>
      </c>
      <c r="B736" s="35" t="s">
        <v>784</v>
      </c>
      <c r="C736" s="42"/>
      <c r="D736" s="37">
        <v>300</v>
      </c>
      <c r="E736" s="43"/>
      <c r="F736" s="62"/>
      <c r="G736" s="48" t="s">
        <v>785</v>
      </c>
    </row>
    <row r="737" spans="1:8" ht="15.6" customHeight="1" x14ac:dyDescent="0.2">
      <c r="A737" s="60" t="s">
        <v>924</v>
      </c>
      <c r="B737" s="44" t="s">
        <v>928</v>
      </c>
      <c r="C737" s="42"/>
      <c r="D737" s="37">
        <v>301</v>
      </c>
      <c r="E737" s="43"/>
      <c r="F737" s="62"/>
      <c r="G737" s="48" t="s">
        <v>535</v>
      </c>
      <c r="H737" t="s">
        <v>932</v>
      </c>
    </row>
    <row r="738" spans="1:8" ht="15.6" customHeight="1" x14ac:dyDescent="0.2">
      <c r="A738" s="60" t="s">
        <v>925</v>
      </c>
      <c r="B738" s="44" t="s">
        <v>929</v>
      </c>
      <c r="C738" s="42"/>
      <c r="D738" s="37">
        <v>302</v>
      </c>
      <c r="E738" s="43"/>
      <c r="F738" s="62"/>
      <c r="G738" s="48" t="s">
        <v>535</v>
      </c>
      <c r="H738" t="s">
        <v>932</v>
      </c>
    </row>
    <row r="739" spans="1:8" ht="15.6" customHeight="1" x14ac:dyDescent="0.2">
      <c r="A739" s="60" t="s">
        <v>926</v>
      </c>
      <c r="B739" s="44" t="s">
        <v>930</v>
      </c>
      <c r="C739" s="42"/>
      <c r="D739" s="37">
        <v>303</v>
      </c>
      <c r="E739" s="43"/>
      <c r="F739" s="62"/>
      <c r="G739" s="48" t="s">
        <v>535</v>
      </c>
      <c r="H739" t="s">
        <v>932</v>
      </c>
    </row>
    <row r="740" spans="1:8" ht="15.6" customHeight="1" x14ac:dyDescent="0.2">
      <c r="A740" s="60" t="s">
        <v>927</v>
      </c>
      <c r="B740" s="44" t="s">
        <v>931</v>
      </c>
      <c r="C740" s="42"/>
      <c r="D740" s="37">
        <v>304</v>
      </c>
      <c r="E740" s="43"/>
      <c r="F740" s="62"/>
      <c r="G740" s="48" t="s">
        <v>535</v>
      </c>
      <c r="H740" t="s">
        <v>932</v>
      </c>
    </row>
    <row r="741" spans="1:8" ht="15.6" customHeight="1" x14ac:dyDescent="0.2">
      <c r="A741" s="59">
        <v>420</v>
      </c>
      <c r="B741" s="44" t="s">
        <v>845</v>
      </c>
      <c r="C741" s="46"/>
      <c r="D741" s="37">
        <v>420</v>
      </c>
      <c r="E741" s="43"/>
      <c r="F741" s="62"/>
      <c r="G741" s="48" t="s">
        <v>535</v>
      </c>
    </row>
    <row r="742" spans="1:8" ht="15.6" customHeight="1" x14ac:dyDescent="0.2">
      <c r="A742" s="59">
        <v>505</v>
      </c>
      <c r="B742" s="44" t="s">
        <v>767</v>
      </c>
      <c r="C742" s="46" t="s">
        <v>553</v>
      </c>
      <c r="D742" s="37">
        <v>505</v>
      </c>
      <c r="E742" s="43"/>
      <c r="F742" s="62"/>
      <c r="G742" s="48" t="s">
        <v>535</v>
      </c>
    </row>
    <row r="743" spans="1:8" ht="15.6" customHeight="1" x14ac:dyDescent="0.2">
      <c r="A743" s="59" t="s">
        <v>933</v>
      </c>
      <c r="B743" s="44" t="s">
        <v>935</v>
      </c>
      <c r="C743" s="46"/>
      <c r="D743" s="37">
        <v>520</v>
      </c>
      <c r="E743" s="43"/>
      <c r="F743" s="62"/>
      <c r="G743" s="48" t="s">
        <v>535</v>
      </c>
    </row>
    <row r="744" spans="1:8" ht="15.6" customHeight="1" x14ac:dyDescent="0.2">
      <c r="A744" s="59" t="s">
        <v>934</v>
      </c>
      <c r="B744" s="44" t="s">
        <v>936</v>
      </c>
      <c r="C744" s="46"/>
      <c r="D744" s="37">
        <v>521</v>
      </c>
      <c r="E744" s="43"/>
      <c r="F744" s="62"/>
      <c r="G744" s="48" t="s">
        <v>535</v>
      </c>
    </row>
    <row r="745" spans="1:8" ht="15.6" customHeight="1" x14ac:dyDescent="0.2">
      <c r="A745" s="59">
        <v>525</v>
      </c>
      <c r="B745" s="44" t="s">
        <v>968</v>
      </c>
      <c r="C745" s="46"/>
      <c r="D745" s="37">
        <v>525</v>
      </c>
      <c r="E745" s="43"/>
      <c r="F745" s="62"/>
      <c r="G745" s="48" t="s">
        <v>535</v>
      </c>
    </row>
    <row r="746" spans="1:8" ht="15.6" customHeight="1" x14ac:dyDescent="0.2">
      <c r="A746" s="59">
        <v>530</v>
      </c>
      <c r="B746" s="44" t="s">
        <v>968</v>
      </c>
      <c r="C746" s="46"/>
      <c r="D746" s="37">
        <v>530</v>
      </c>
      <c r="E746" s="43"/>
      <c r="F746" s="62"/>
      <c r="G746" s="48" t="s">
        <v>535</v>
      </c>
    </row>
    <row r="747" spans="1:8" ht="15.6" customHeight="1" x14ac:dyDescent="0.2">
      <c r="A747" s="59">
        <v>535</v>
      </c>
      <c r="B747" s="44" t="s">
        <v>969</v>
      </c>
      <c r="C747" s="46"/>
      <c r="D747" s="37">
        <v>535</v>
      </c>
      <c r="E747" s="43"/>
      <c r="F747" s="62"/>
      <c r="G747" s="48" t="s">
        <v>535</v>
      </c>
    </row>
    <row r="748" spans="1:8" ht="15.6" customHeight="1" x14ac:dyDescent="0.2">
      <c r="A748" s="59">
        <v>536</v>
      </c>
      <c r="B748" s="44" t="s">
        <v>970</v>
      </c>
      <c r="C748" s="46"/>
      <c r="D748" s="37">
        <v>536</v>
      </c>
      <c r="E748" s="43"/>
      <c r="F748" s="62"/>
      <c r="G748" s="48" t="s">
        <v>535</v>
      </c>
    </row>
    <row r="749" spans="1:8" ht="15.6" customHeight="1" x14ac:dyDescent="0.2">
      <c r="A749" s="59">
        <v>537</v>
      </c>
      <c r="B749" s="44" t="s">
        <v>971</v>
      </c>
      <c r="C749" s="46"/>
      <c r="D749" s="37">
        <v>537</v>
      </c>
      <c r="E749" s="43"/>
      <c r="F749" s="62"/>
      <c r="G749" s="48" t="s">
        <v>535</v>
      </c>
    </row>
    <row r="750" spans="1:8" ht="15.6" customHeight="1" x14ac:dyDescent="0.2">
      <c r="A750" s="59">
        <v>538</v>
      </c>
      <c r="B750" s="44" t="s">
        <v>972</v>
      </c>
      <c r="C750" s="46"/>
      <c r="D750" s="37">
        <v>538</v>
      </c>
      <c r="E750" s="43"/>
      <c r="F750" s="62"/>
      <c r="G750" s="48" t="s">
        <v>535</v>
      </c>
    </row>
    <row r="751" spans="1:8" ht="15.6" customHeight="1" x14ac:dyDescent="0.2">
      <c r="A751" s="59">
        <v>539</v>
      </c>
      <c r="B751" s="44" t="s">
        <v>973</v>
      </c>
      <c r="C751" s="46"/>
      <c r="D751" s="37">
        <v>539</v>
      </c>
      <c r="E751" s="43"/>
      <c r="F751" s="62"/>
      <c r="G751" s="48" t="s">
        <v>535</v>
      </c>
    </row>
    <row r="752" spans="1:8" ht="15.6" customHeight="1" x14ac:dyDescent="0.2">
      <c r="A752" s="59">
        <v>540</v>
      </c>
      <c r="B752" s="44" t="s">
        <v>974</v>
      </c>
      <c r="C752" s="46"/>
      <c r="D752" s="37">
        <v>540</v>
      </c>
      <c r="E752" s="43"/>
      <c r="F752" s="62"/>
      <c r="G752" s="48" t="s">
        <v>535</v>
      </c>
    </row>
    <row r="753" spans="1:7" ht="15.6" customHeight="1" x14ac:dyDescent="0.2">
      <c r="A753" s="59">
        <v>543</v>
      </c>
      <c r="B753" s="44" t="s">
        <v>975</v>
      </c>
      <c r="C753" s="46"/>
      <c r="D753" s="37">
        <v>543</v>
      </c>
      <c r="E753" s="43"/>
      <c r="F753" s="62"/>
      <c r="G753" s="48" t="s">
        <v>535</v>
      </c>
    </row>
    <row r="754" spans="1:7" ht="15.6" customHeight="1" x14ac:dyDescent="0.2">
      <c r="A754" s="59">
        <v>544</v>
      </c>
      <c r="B754" s="44" t="s">
        <v>976</v>
      </c>
      <c r="C754" s="46"/>
      <c r="D754" s="37">
        <v>544</v>
      </c>
      <c r="E754" s="43"/>
      <c r="F754" s="62"/>
      <c r="G754" s="48" t="s">
        <v>535</v>
      </c>
    </row>
    <row r="755" spans="1:7" ht="15.6" customHeight="1" x14ac:dyDescent="0.2">
      <c r="A755" s="59">
        <v>545</v>
      </c>
      <c r="B755" s="44" t="s">
        <v>977</v>
      </c>
      <c r="C755" s="46"/>
      <c r="D755" s="37">
        <v>545</v>
      </c>
      <c r="E755" s="43"/>
      <c r="F755" s="62"/>
      <c r="G755" s="48" t="s">
        <v>535</v>
      </c>
    </row>
    <row r="756" spans="1:7" ht="15.6" customHeight="1" x14ac:dyDescent="0.2">
      <c r="A756" s="59">
        <v>546</v>
      </c>
      <c r="B756" s="44" t="s">
        <v>978</v>
      </c>
      <c r="C756" s="46"/>
      <c r="D756" s="37">
        <v>546</v>
      </c>
      <c r="E756" s="43"/>
      <c r="F756" s="62"/>
      <c r="G756" s="48" t="s">
        <v>535</v>
      </c>
    </row>
    <row r="757" spans="1:7" ht="15.6" customHeight="1" x14ac:dyDescent="0.2">
      <c r="A757" s="59">
        <v>547</v>
      </c>
      <c r="B757" s="44" t="s">
        <v>979</v>
      </c>
      <c r="C757" s="46"/>
      <c r="D757" s="37">
        <v>547</v>
      </c>
      <c r="E757" s="43"/>
      <c r="F757" s="62"/>
      <c r="G757" s="48" t="s">
        <v>535</v>
      </c>
    </row>
    <row r="758" spans="1:7" ht="15.6" customHeight="1" x14ac:dyDescent="0.2">
      <c r="A758" s="59">
        <v>548</v>
      </c>
      <c r="B758" s="44" t="s">
        <v>980</v>
      </c>
      <c r="C758" s="46"/>
      <c r="D758" s="37">
        <v>548</v>
      </c>
      <c r="E758" s="43"/>
      <c r="F758" s="62"/>
      <c r="G758" s="48" t="s">
        <v>535</v>
      </c>
    </row>
    <row r="759" spans="1:7" ht="15.6" customHeight="1" x14ac:dyDescent="0.2">
      <c r="A759" s="59" t="s">
        <v>937</v>
      </c>
      <c r="B759" s="44" t="s">
        <v>938</v>
      </c>
      <c r="C759" s="46"/>
      <c r="D759" s="37">
        <v>550</v>
      </c>
      <c r="E759" s="43"/>
      <c r="F759" s="62"/>
      <c r="G759" s="48" t="s">
        <v>535</v>
      </c>
    </row>
    <row r="760" spans="1:7" ht="15.6" customHeight="1" x14ac:dyDescent="0.2">
      <c r="A760" s="59">
        <v>601</v>
      </c>
      <c r="B760" s="61" t="s">
        <v>952</v>
      </c>
      <c r="C760" s="46"/>
      <c r="D760" s="37">
        <v>601</v>
      </c>
      <c r="E760" s="43"/>
      <c r="F760" s="62"/>
      <c r="G760" s="48" t="s">
        <v>535</v>
      </c>
    </row>
    <row r="761" spans="1:7" ht="15.6" customHeight="1" x14ac:dyDescent="0.2">
      <c r="A761" s="60">
        <v>602</v>
      </c>
      <c r="B761" s="61" t="s">
        <v>953</v>
      </c>
      <c r="C761" s="46"/>
      <c r="D761" s="37">
        <v>602</v>
      </c>
      <c r="E761" s="43"/>
      <c r="F761" s="62"/>
      <c r="G761" s="48" t="s">
        <v>535</v>
      </c>
    </row>
    <row r="762" spans="1:7" ht="15.6" customHeight="1" x14ac:dyDescent="0.2">
      <c r="A762" s="60">
        <v>605</v>
      </c>
      <c r="B762" s="61" t="s">
        <v>954</v>
      </c>
      <c r="C762" s="46"/>
      <c r="D762" s="37">
        <v>605</v>
      </c>
      <c r="E762" s="43"/>
      <c r="F762" s="62"/>
      <c r="G762" s="48" t="s">
        <v>535</v>
      </c>
    </row>
    <row r="763" spans="1:7" ht="15.6" customHeight="1" x14ac:dyDescent="0.2">
      <c r="A763" s="60">
        <v>611</v>
      </c>
      <c r="B763" s="61" t="s">
        <v>955</v>
      </c>
      <c r="C763" s="46"/>
      <c r="D763" s="37">
        <v>611</v>
      </c>
      <c r="E763" s="43"/>
      <c r="F763" s="62"/>
      <c r="G763" s="48" t="s">
        <v>535</v>
      </c>
    </row>
    <row r="764" spans="1:7" ht="15.6" customHeight="1" x14ac:dyDescent="0.2">
      <c r="A764" s="60">
        <v>612</v>
      </c>
      <c r="B764" s="61" t="s">
        <v>956</v>
      </c>
      <c r="C764" s="46"/>
      <c r="D764" s="37">
        <v>612</v>
      </c>
      <c r="E764" s="43"/>
      <c r="F764" s="62"/>
      <c r="G764" s="48" t="s">
        <v>535</v>
      </c>
    </row>
    <row r="765" spans="1:7" ht="15.6" customHeight="1" x14ac:dyDescent="0.2">
      <c r="A765" s="60">
        <v>613</v>
      </c>
      <c r="B765" s="61" t="s">
        <v>957</v>
      </c>
      <c r="C765" s="46"/>
      <c r="D765" s="37">
        <v>613</v>
      </c>
      <c r="E765" s="43"/>
      <c r="F765" s="62"/>
      <c r="G765" s="48" t="s">
        <v>535</v>
      </c>
    </row>
    <row r="766" spans="1:7" ht="15.6" customHeight="1" x14ac:dyDescent="0.2">
      <c r="A766" s="60">
        <v>616</v>
      </c>
      <c r="B766" s="61" t="s">
        <v>958</v>
      </c>
      <c r="C766" s="46"/>
      <c r="D766" s="37">
        <v>616</v>
      </c>
      <c r="E766" s="43"/>
      <c r="F766" s="62"/>
      <c r="G766" s="48" t="s">
        <v>535</v>
      </c>
    </row>
    <row r="767" spans="1:7" ht="15.6" customHeight="1" x14ac:dyDescent="0.2">
      <c r="A767" s="60">
        <v>619</v>
      </c>
      <c r="B767" s="61" t="s">
        <v>959</v>
      </c>
      <c r="C767" s="46"/>
      <c r="D767" s="37">
        <v>619</v>
      </c>
      <c r="E767" s="43"/>
      <c r="F767" s="62"/>
      <c r="G767" s="48" t="s">
        <v>535</v>
      </c>
    </row>
    <row r="768" spans="1:7" ht="15.6" customHeight="1" x14ac:dyDescent="0.2">
      <c r="A768" s="60">
        <v>625</v>
      </c>
      <c r="B768" s="61" t="s">
        <v>960</v>
      </c>
      <c r="C768" s="46"/>
      <c r="D768" s="37">
        <v>625</v>
      </c>
      <c r="E768" s="43"/>
      <c r="F768" s="62"/>
      <c r="G768" s="48" t="s">
        <v>535</v>
      </c>
    </row>
    <row r="769" spans="1:7" ht="15.6" customHeight="1" x14ac:dyDescent="0.2">
      <c r="A769" s="60">
        <v>626</v>
      </c>
      <c r="B769" s="61" t="s">
        <v>961</v>
      </c>
      <c r="C769" s="46"/>
      <c r="D769" s="37">
        <v>626</v>
      </c>
      <c r="E769" s="43"/>
      <c r="F769" s="62"/>
      <c r="G769" s="48" t="s">
        <v>535</v>
      </c>
    </row>
    <row r="770" spans="1:7" ht="15.6" customHeight="1" x14ac:dyDescent="0.2">
      <c r="A770" s="60">
        <v>627</v>
      </c>
      <c r="B770" s="61" t="s">
        <v>962</v>
      </c>
      <c r="C770" s="46"/>
      <c r="D770" s="37">
        <v>627</v>
      </c>
      <c r="E770" s="43"/>
      <c r="F770" s="62"/>
      <c r="G770" s="48" t="s">
        <v>535</v>
      </c>
    </row>
    <row r="771" spans="1:7" ht="15.6" customHeight="1" x14ac:dyDescent="0.2">
      <c r="A771" s="60">
        <v>631</v>
      </c>
      <c r="B771" s="61" t="s">
        <v>963</v>
      </c>
      <c r="C771" s="46"/>
      <c r="D771" s="37">
        <v>631</v>
      </c>
      <c r="E771" s="43"/>
      <c r="F771" s="62"/>
      <c r="G771" s="48" t="s">
        <v>535</v>
      </c>
    </row>
    <row r="772" spans="1:7" ht="15.6" customHeight="1" x14ac:dyDescent="0.2">
      <c r="A772" s="60">
        <v>632</v>
      </c>
      <c r="B772" s="61" t="s">
        <v>964</v>
      </c>
      <c r="C772" s="46"/>
      <c r="D772" s="37">
        <v>632</v>
      </c>
      <c r="E772" s="43"/>
      <c r="F772" s="62"/>
      <c r="G772" s="48" t="s">
        <v>535</v>
      </c>
    </row>
    <row r="773" spans="1:7" ht="15.6" customHeight="1" x14ac:dyDescent="0.2">
      <c r="A773" s="60">
        <v>633</v>
      </c>
      <c r="B773" s="61" t="s">
        <v>965</v>
      </c>
      <c r="C773" s="46"/>
      <c r="D773" s="37">
        <v>633</v>
      </c>
      <c r="E773" s="43"/>
      <c r="F773" s="62"/>
      <c r="G773" s="48" t="s">
        <v>535</v>
      </c>
    </row>
    <row r="774" spans="1:7" ht="15.6" customHeight="1" x14ac:dyDescent="0.2">
      <c r="A774" s="60">
        <v>640</v>
      </c>
      <c r="B774" s="61" t="s">
        <v>966</v>
      </c>
      <c r="C774" s="46"/>
      <c r="D774" s="37">
        <v>640</v>
      </c>
      <c r="E774" s="43"/>
      <c r="F774" s="62"/>
      <c r="G774" s="48" t="s">
        <v>535</v>
      </c>
    </row>
    <row r="775" spans="1:7" ht="15.6" customHeight="1" x14ac:dyDescent="0.2">
      <c r="A775" s="60">
        <v>645</v>
      </c>
      <c r="B775" s="61" t="s">
        <v>967</v>
      </c>
      <c r="C775" s="46"/>
      <c r="D775" s="37">
        <v>645</v>
      </c>
      <c r="E775" s="43"/>
      <c r="F775" s="62"/>
      <c r="G775" s="48" t="s">
        <v>535</v>
      </c>
    </row>
    <row r="776" spans="1:7" ht="15.6" customHeight="1" x14ac:dyDescent="0.2">
      <c r="A776" s="59">
        <v>646</v>
      </c>
      <c r="B776" s="44" t="s">
        <v>846</v>
      </c>
      <c r="C776" s="46"/>
      <c r="D776" s="37">
        <v>646</v>
      </c>
      <c r="E776" s="43"/>
      <c r="F776" s="62"/>
      <c r="G776" s="48" t="s">
        <v>535</v>
      </c>
    </row>
    <row r="777" spans="1:7" ht="15.6" customHeight="1" x14ac:dyDescent="0.2">
      <c r="A777" s="59">
        <v>648</v>
      </c>
      <c r="B777" s="44" t="s">
        <v>847</v>
      </c>
      <c r="C777" s="46"/>
      <c r="D777" s="37">
        <v>648</v>
      </c>
      <c r="E777" s="43"/>
      <c r="F777" s="62"/>
      <c r="G777" s="48" t="s">
        <v>535</v>
      </c>
    </row>
    <row r="778" spans="1:7" ht="15.6" customHeight="1" x14ac:dyDescent="0.2">
      <c r="A778" s="60" t="s">
        <v>948</v>
      </c>
      <c r="B778" s="44" t="s">
        <v>945</v>
      </c>
      <c r="C778" s="46"/>
      <c r="D778" s="37">
        <v>661</v>
      </c>
      <c r="E778" s="43"/>
      <c r="F778" s="62"/>
      <c r="G778" s="48" t="s">
        <v>535</v>
      </c>
    </row>
    <row r="779" spans="1:7" ht="15.6" customHeight="1" x14ac:dyDescent="0.2">
      <c r="A779" s="60" t="s">
        <v>949</v>
      </c>
      <c r="B779" s="44" t="s">
        <v>772</v>
      </c>
      <c r="C779" s="46"/>
      <c r="D779" s="37">
        <v>665</v>
      </c>
      <c r="E779" s="43"/>
      <c r="F779" s="62"/>
      <c r="G779" s="48" t="s">
        <v>535</v>
      </c>
    </row>
    <row r="780" spans="1:7" ht="15.6" customHeight="1" x14ac:dyDescent="0.2">
      <c r="A780" s="60" t="s">
        <v>950</v>
      </c>
      <c r="B780" s="44" t="s">
        <v>946</v>
      </c>
      <c r="C780" s="46"/>
      <c r="D780" s="37">
        <v>673</v>
      </c>
      <c r="E780" s="43"/>
      <c r="F780" s="62"/>
      <c r="G780" s="48" t="s">
        <v>535</v>
      </c>
    </row>
    <row r="781" spans="1:7" ht="15.6" customHeight="1" x14ac:dyDescent="0.2">
      <c r="A781" s="60" t="s">
        <v>951</v>
      </c>
      <c r="B781" s="44" t="s">
        <v>947</v>
      </c>
      <c r="C781" s="46"/>
      <c r="D781" s="37">
        <v>676</v>
      </c>
      <c r="E781" s="43"/>
      <c r="F781" s="62"/>
      <c r="G781" s="48" t="s">
        <v>535</v>
      </c>
    </row>
    <row r="782" spans="1:7" ht="15.6" customHeight="1" x14ac:dyDescent="0.2">
      <c r="A782" s="60">
        <v>1000</v>
      </c>
      <c r="B782" s="35" t="s">
        <v>1002</v>
      </c>
      <c r="C782" s="36"/>
      <c r="D782" s="45">
        <v>1000</v>
      </c>
      <c r="E782" s="43"/>
      <c r="F782" s="62"/>
      <c r="G782" s="48" t="s">
        <v>535</v>
      </c>
    </row>
    <row r="783" spans="1:7" ht="15.6" customHeight="1" x14ac:dyDescent="0.2">
      <c r="A783" s="60">
        <v>1002</v>
      </c>
      <c r="B783" s="35" t="s">
        <v>1003</v>
      </c>
      <c r="C783" s="36"/>
      <c r="D783" s="45">
        <v>1002</v>
      </c>
      <c r="E783" s="43"/>
      <c r="F783" s="62"/>
      <c r="G783" s="47" t="s">
        <v>1013</v>
      </c>
    </row>
    <row r="784" spans="1:7" ht="15.6" customHeight="1" x14ac:dyDescent="0.2">
      <c r="A784" s="60">
        <v>1034</v>
      </c>
      <c r="B784" s="35" t="s">
        <v>1004</v>
      </c>
      <c r="C784" s="36"/>
      <c r="D784" s="45">
        <v>1034</v>
      </c>
      <c r="E784" s="43"/>
      <c r="F784" s="62"/>
      <c r="G784" s="47" t="s">
        <v>1014</v>
      </c>
    </row>
    <row r="785" spans="1:7" ht="15.6" customHeight="1" x14ac:dyDescent="0.2">
      <c r="A785" s="60">
        <v>1100</v>
      </c>
      <c r="B785" s="35" t="s">
        <v>1005</v>
      </c>
      <c r="C785" s="36"/>
      <c r="D785" s="45">
        <v>1100</v>
      </c>
      <c r="E785" s="43"/>
      <c r="F785" s="62"/>
      <c r="G785" s="47" t="s">
        <v>1015</v>
      </c>
    </row>
    <row r="786" spans="1:7" ht="15.6" customHeight="1" x14ac:dyDescent="0.2">
      <c r="A786" s="60" t="s">
        <v>1000</v>
      </c>
      <c r="B786" s="44" t="s">
        <v>1001</v>
      </c>
      <c r="C786" s="36"/>
      <c r="D786" s="45">
        <v>1190</v>
      </c>
      <c r="E786" s="43"/>
      <c r="F786" s="62"/>
      <c r="G786" s="48" t="s">
        <v>535</v>
      </c>
    </row>
    <row r="787" spans="1:7" ht="15.6" customHeight="1" x14ac:dyDescent="0.2">
      <c r="A787" s="60">
        <v>1200</v>
      </c>
      <c r="B787" s="35" t="s">
        <v>1006</v>
      </c>
      <c r="C787" s="36"/>
      <c r="D787" s="45">
        <v>1200</v>
      </c>
      <c r="E787" s="43"/>
      <c r="F787" s="62"/>
      <c r="G787" s="48" t="s">
        <v>535</v>
      </c>
    </row>
    <row r="788" spans="1:7" ht="15.6" customHeight="1" x14ac:dyDescent="0.2">
      <c r="A788" s="60" t="s">
        <v>993</v>
      </c>
      <c r="B788" s="44" t="s">
        <v>995</v>
      </c>
      <c r="C788" s="36"/>
      <c r="D788" s="45">
        <v>1283</v>
      </c>
      <c r="E788" s="43"/>
      <c r="F788" s="62"/>
      <c r="G788" s="48" t="s">
        <v>535</v>
      </c>
    </row>
    <row r="789" spans="1:7" ht="15.6" customHeight="1" x14ac:dyDescent="0.2">
      <c r="A789" s="60" t="s">
        <v>994</v>
      </c>
      <c r="B789" s="35" t="s">
        <v>996</v>
      </c>
      <c r="C789" s="36"/>
      <c r="D789" s="45">
        <v>1284</v>
      </c>
      <c r="E789" s="43"/>
      <c r="F789" s="62"/>
      <c r="G789" s="48" t="s">
        <v>535</v>
      </c>
    </row>
    <row r="790" spans="1:7" ht="15.6" customHeight="1" x14ac:dyDescent="0.2">
      <c r="A790" s="60">
        <v>1600</v>
      </c>
      <c r="B790" s="35" t="s">
        <v>1007</v>
      </c>
      <c r="C790" s="36"/>
      <c r="D790" s="45">
        <v>1600</v>
      </c>
      <c r="E790" s="43"/>
      <c r="F790" s="62"/>
      <c r="G790" s="48" t="s">
        <v>535</v>
      </c>
    </row>
    <row r="791" spans="1:7" ht="15.6" customHeight="1" x14ac:dyDescent="0.2">
      <c r="A791" s="60">
        <v>2201</v>
      </c>
      <c r="B791" s="35" t="s">
        <v>1008</v>
      </c>
      <c r="C791" s="36"/>
      <c r="D791" s="45">
        <v>2201</v>
      </c>
      <c r="E791" s="43"/>
      <c r="F791" s="62"/>
      <c r="G791" s="48" t="s">
        <v>535</v>
      </c>
    </row>
    <row r="792" spans="1:7" ht="15.6" customHeight="1" x14ac:dyDescent="0.2">
      <c r="A792" s="60">
        <v>2202</v>
      </c>
      <c r="B792" s="35" t="s">
        <v>1009</v>
      </c>
      <c r="C792" s="36"/>
      <c r="D792" s="45">
        <v>2202</v>
      </c>
      <c r="E792" s="43"/>
      <c r="F792" s="62"/>
      <c r="G792" s="48" t="s">
        <v>535</v>
      </c>
    </row>
    <row r="793" spans="1:7" ht="15.6" customHeight="1" x14ac:dyDescent="0.2">
      <c r="A793" s="60">
        <v>2203</v>
      </c>
      <c r="B793" s="35" t="s">
        <v>1010</v>
      </c>
      <c r="C793" s="36"/>
      <c r="D793" s="45">
        <v>2203</v>
      </c>
      <c r="E793" s="43"/>
      <c r="F793" s="62"/>
      <c r="G793" s="48" t="s">
        <v>535</v>
      </c>
    </row>
    <row r="794" spans="1:7" ht="15.6" customHeight="1" x14ac:dyDescent="0.2">
      <c r="A794" s="60">
        <v>2204</v>
      </c>
      <c r="B794" s="35" t="s">
        <v>1011</v>
      </c>
      <c r="C794" s="36"/>
      <c r="D794" s="45">
        <v>2204</v>
      </c>
      <c r="E794" s="43"/>
      <c r="F794" s="62"/>
      <c r="G794" s="48" t="s">
        <v>535</v>
      </c>
    </row>
    <row r="795" spans="1:7" ht="15.6" customHeight="1" x14ac:dyDescent="0.2">
      <c r="A795" s="60">
        <v>2205</v>
      </c>
      <c r="B795" s="35" t="s">
        <v>1012</v>
      </c>
      <c r="C795" s="36"/>
      <c r="D795" s="45">
        <v>2205</v>
      </c>
      <c r="E795" s="43"/>
      <c r="F795" s="62"/>
      <c r="G795" s="48" t="s">
        <v>535</v>
      </c>
    </row>
    <row r="796" spans="1:7" ht="15.6" customHeight="1" x14ac:dyDescent="0.2">
      <c r="A796" s="60" t="s">
        <v>989</v>
      </c>
      <c r="B796" s="44" t="s">
        <v>991</v>
      </c>
      <c r="C796" s="36"/>
      <c r="D796" s="45" t="s">
        <v>989</v>
      </c>
      <c r="E796" s="43"/>
      <c r="F796" s="62"/>
      <c r="G796" s="48" t="s">
        <v>535</v>
      </c>
    </row>
    <row r="797" spans="1:7" ht="15.6" customHeight="1" x14ac:dyDescent="0.2">
      <c r="A797" s="60" t="s">
        <v>990</v>
      </c>
      <c r="B797" s="44" t="s">
        <v>992</v>
      </c>
      <c r="C797" s="36"/>
      <c r="D797" s="45" t="s">
        <v>990</v>
      </c>
      <c r="E797" s="43"/>
      <c r="F797" s="62"/>
      <c r="G797" s="48" t="s">
        <v>535</v>
      </c>
    </row>
    <row r="798" spans="1:7" ht="15.6" customHeight="1" x14ac:dyDescent="0.2">
      <c r="A798" s="59" t="s">
        <v>834</v>
      </c>
      <c r="B798" s="35" t="s">
        <v>837</v>
      </c>
      <c r="C798" s="42"/>
      <c r="D798" s="37" t="s">
        <v>834</v>
      </c>
      <c r="E798" s="43"/>
      <c r="F798" s="62"/>
      <c r="G798" s="48" t="s">
        <v>535</v>
      </c>
    </row>
    <row r="799" spans="1:7" ht="15.6" customHeight="1" x14ac:dyDescent="0.2">
      <c r="A799" s="59" t="s">
        <v>835</v>
      </c>
      <c r="B799" s="35" t="s">
        <v>840</v>
      </c>
      <c r="C799" s="42"/>
      <c r="D799" s="37" t="s">
        <v>835</v>
      </c>
      <c r="E799" s="43"/>
      <c r="F799" s="62"/>
      <c r="G799" s="48" t="s">
        <v>535</v>
      </c>
    </row>
    <row r="800" spans="1:7" ht="15.6" customHeight="1" x14ac:dyDescent="0.2">
      <c r="A800" s="59" t="s">
        <v>836</v>
      </c>
      <c r="B800" s="44" t="s">
        <v>1016</v>
      </c>
      <c r="C800" s="42"/>
      <c r="D800" s="37" t="s">
        <v>836</v>
      </c>
      <c r="E800" s="43"/>
      <c r="F800" s="62"/>
      <c r="G800" s="48" t="s">
        <v>535</v>
      </c>
    </row>
    <row r="801" spans="1:7" ht="15.6" customHeight="1" x14ac:dyDescent="0.2">
      <c r="A801" s="60" t="s">
        <v>998</v>
      </c>
      <c r="B801" s="44" t="s">
        <v>999</v>
      </c>
      <c r="C801" s="42"/>
      <c r="D801" s="45" t="s">
        <v>998</v>
      </c>
      <c r="E801" s="43"/>
      <c r="F801" s="62"/>
      <c r="G801" s="48" t="s">
        <v>535</v>
      </c>
    </row>
    <row r="802" spans="1:7" ht="15.6" customHeight="1" x14ac:dyDescent="0.2">
      <c r="A802" s="60" t="s">
        <v>985</v>
      </c>
      <c r="B802" s="44" t="s">
        <v>987</v>
      </c>
      <c r="C802" s="42"/>
      <c r="D802" s="45" t="s">
        <v>985</v>
      </c>
      <c r="E802" s="43"/>
      <c r="F802" s="62"/>
      <c r="G802" s="48" t="s">
        <v>535</v>
      </c>
    </row>
    <row r="803" spans="1:7" ht="15.6" customHeight="1" x14ac:dyDescent="0.2">
      <c r="A803" s="60" t="s">
        <v>986</v>
      </c>
      <c r="B803" s="44" t="s">
        <v>988</v>
      </c>
      <c r="C803" s="42"/>
      <c r="D803" s="45" t="s">
        <v>986</v>
      </c>
      <c r="E803" s="43"/>
      <c r="F803" s="62"/>
      <c r="G803" s="48" t="s">
        <v>535</v>
      </c>
    </row>
    <row r="804" spans="1:7" ht="15.6" customHeight="1" x14ac:dyDescent="0.2">
      <c r="A804" s="60" t="s">
        <v>754</v>
      </c>
      <c r="B804" s="44" t="s">
        <v>771</v>
      </c>
      <c r="C804" s="46" t="s">
        <v>553</v>
      </c>
      <c r="D804" s="45" t="s">
        <v>754</v>
      </c>
      <c r="E804" s="43"/>
      <c r="F804" s="62"/>
      <c r="G804" s="48" t="s">
        <v>535</v>
      </c>
    </row>
    <row r="805" spans="1:7" ht="15.6" customHeight="1" x14ac:dyDescent="0.2">
      <c r="A805" s="60" t="s">
        <v>769</v>
      </c>
      <c r="B805" s="44" t="s">
        <v>770</v>
      </c>
      <c r="C805" s="46" t="s">
        <v>553</v>
      </c>
      <c r="D805" s="45" t="s">
        <v>754</v>
      </c>
      <c r="E805" s="43"/>
      <c r="F805" s="62"/>
      <c r="G805" s="48" t="s">
        <v>535</v>
      </c>
    </row>
    <row r="806" spans="1:7" ht="15.6" customHeight="1" x14ac:dyDescent="0.2">
      <c r="A806" s="60" t="s">
        <v>838</v>
      </c>
      <c r="B806" s="44" t="s">
        <v>839</v>
      </c>
      <c r="C806" s="46"/>
      <c r="D806" s="45" t="s">
        <v>838</v>
      </c>
      <c r="E806" s="43"/>
      <c r="F806" s="62"/>
      <c r="G806" s="48" t="s">
        <v>535</v>
      </c>
    </row>
    <row r="807" spans="1:7" ht="15.6" customHeight="1" x14ac:dyDescent="0.2">
      <c r="A807" s="60" t="s">
        <v>981</v>
      </c>
      <c r="B807" s="44" t="s">
        <v>983</v>
      </c>
      <c r="C807" s="46"/>
      <c r="D807" s="45" t="s">
        <v>981</v>
      </c>
      <c r="E807" s="43"/>
      <c r="F807" s="62"/>
      <c r="G807" s="48" t="s">
        <v>535</v>
      </c>
    </row>
    <row r="808" spans="1:7" ht="15.6" customHeight="1" x14ac:dyDescent="0.2">
      <c r="A808" s="60" t="s">
        <v>982</v>
      </c>
      <c r="B808" s="44" t="s">
        <v>984</v>
      </c>
      <c r="C808" s="46"/>
      <c r="D808" s="45" t="s">
        <v>982</v>
      </c>
      <c r="E808" s="43"/>
      <c r="F808" s="62"/>
      <c r="G808" s="48" t="s">
        <v>535</v>
      </c>
    </row>
    <row r="809" spans="1:7" ht="15.6" customHeight="1" x14ac:dyDescent="0.2">
      <c r="A809" s="60" t="s">
        <v>997</v>
      </c>
      <c r="B809" s="44" t="s">
        <v>768</v>
      </c>
      <c r="C809" s="46"/>
      <c r="D809" s="45" t="s">
        <v>997</v>
      </c>
      <c r="E809" s="43"/>
      <c r="F809" s="62"/>
      <c r="G809" s="48" t="s">
        <v>535</v>
      </c>
    </row>
    <row r="810" spans="1:7" ht="15.6" customHeight="1" x14ac:dyDescent="0.2">
      <c r="A810" s="60" t="s">
        <v>766</v>
      </c>
      <c r="B810" s="44" t="s">
        <v>768</v>
      </c>
      <c r="C810" s="46" t="s">
        <v>553</v>
      </c>
      <c r="D810" s="45" t="s">
        <v>766</v>
      </c>
      <c r="E810" s="43"/>
      <c r="F810" s="62"/>
      <c r="G810" s="48" t="s">
        <v>535</v>
      </c>
    </row>
    <row r="811" spans="1:7" ht="15.6" customHeight="1" x14ac:dyDescent="0.2">
      <c r="A811" s="60" t="s">
        <v>867</v>
      </c>
      <c r="B811" s="44" t="s">
        <v>868</v>
      </c>
      <c r="C811" s="42"/>
      <c r="D811" s="45" t="s">
        <v>867</v>
      </c>
      <c r="E811" s="43"/>
      <c r="F811" s="62"/>
      <c r="G811" s="48" t="s">
        <v>535</v>
      </c>
    </row>
    <row r="812" spans="1:7" ht="15.6" customHeight="1" x14ac:dyDescent="0.2">
      <c r="A812" s="60"/>
      <c r="B812" s="44"/>
      <c r="C812" s="42"/>
      <c r="D812" s="45"/>
      <c r="E812" s="43"/>
      <c r="F812" s="62"/>
      <c r="G812" s="48"/>
    </row>
    <row r="813" spans="1:7" ht="15.6" customHeight="1" x14ac:dyDescent="0.2">
      <c r="A813" s="60"/>
      <c r="B813" s="133" t="s">
        <v>1906</v>
      </c>
      <c r="C813" s="42"/>
      <c r="D813" s="45"/>
      <c r="E813" s="43"/>
      <c r="F813" s="62" t="s">
        <v>1905</v>
      </c>
      <c r="G813" s="47" t="s">
        <v>1906</v>
      </c>
    </row>
    <row r="814" spans="1:7" ht="15.6" customHeight="1" x14ac:dyDescent="0.2">
      <c r="A814" s="60"/>
      <c r="B814" s="44"/>
      <c r="C814" s="42"/>
      <c r="D814" s="45"/>
      <c r="E814" s="43"/>
      <c r="F814" s="62" t="s">
        <v>1908</v>
      </c>
      <c r="G814" s="132" t="s">
        <v>1987</v>
      </c>
    </row>
    <row r="815" spans="1:7" ht="15.6" customHeight="1" x14ac:dyDescent="0.2">
      <c r="A815" s="60"/>
      <c r="B815" s="44"/>
      <c r="C815" s="42"/>
      <c r="D815" s="45"/>
      <c r="E815" s="43"/>
      <c r="F815" s="62" t="s">
        <v>1910</v>
      </c>
      <c r="G815" s="47" t="s">
        <v>1911</v>
      </c>
    </row>
    <row r="816" spans="1:7" ht="15.6" customHeight="1" x14ac:dyDescent="0.2">
      <c r="A816" s="60"/>
      <c r="B816" s="44"/>
      <c r="C816" s="42"/>
      <c r="D816" s="45"/>
      <c r="E816" s="43"/>
      <c r="F816" s="62" t="s">
        <v>1917</v>
      </c>
      <c r="G816" s="47" t="s">
        <v>1918</v>
      </c>
    </row>
    <row r="817" spans="1:7" ht="15.6" customHeight="1" x14ac:dyDescent="0.2">
      <c r="A817" s="60"/>
      <c r="B817" s="44"/>
      <c r="C817" s="42"/>
      <c r="D817" s="45"/>
      <c r="E817" s="43"/>
      <c r="F817" s="62" t="s">
        <v>1921</v>
      </c>
      <c r="G817" s="47" t="s">
        <v>1981</v>
      </c>
    </row>
    <row r="818" spans="1:7" ht="15.6" customHeight="1" x14ac:dyDescent="0.2">
      <c r="A818" s="60"/>
      <c r="B818" s="44"/>
      <c r="C818" s="42"/>
      <c r="D818" s="45"/>
      <c r="E818" s="43"/>
      <c r="F818" s="62" t="s">
        <v>1922</v>
      </c>
      <c r="G818" s="47" t="s">
        <v>1982</v>
      </c>
    </row>
    <row r="819" spans="1:7" ht="15.6" customHeight="1" x14ac:dyDescent="0.25">
      <c r="A819" s="60"/>
      <c r="B819" s="44"/>
      <c r="C819" s="42"/>
      <c r="D819" s="45"/>
      <c r="E819" s="43"/>
      <c r="F819" s="62" t="s">
        <v>1925</v>
      </c>
      <c r="G819" s="134" t="s">
        <v>1983</v>
      </c>
    </row>
    <row r="820" spans="1:7" ht="15.6" customHeight="1" x14ac:dyDescent="0.2">
      <c r="A820" s="60"/>
      <c r="B820" s="44"/>
      <c r="C820" s="42"/>
      <c r="D820" s="45"/>
      <c r="E820" s="43"/>
      <c r="F820" s="62" t="s">
        <v>1927</v>
      </c>
      <c r="G820" s="47" t="s">
        <v>1984</v>
      </c>
    </row>
    <row r="821" spans="1:7" ht="15.6" customHeight="1" x14ac:dyDescent="0.25">
      <c r="A821" s="60"/>
      <c r="B821" s="44"/>
      <c r="C821" s="42"/>
      <c r="D821" s="45"/>
      <c r="E821" s="43"/>
      <c r="F821" s="62" t="s">
        <v>1926</v>
      </c>
      <c r="G821" s="134" t="s">
        <v>1928</v>
      </c>
    </row>
    <row r="822" spans="1:7" ht="15.6" customHeight="1" x14ac:dyDescent="0.25">
      <c r="A822" s="60"/>
      <c r="B822" s="44"/>
      <c r="C822" s="42"/>
      <c r="D822" s="45"/>
      <c r="E822" s="43"/>
      <c r="F822" s="62" t="s">
        <v>1933</v>
      </c>
      <c r="G822" s="134" t="s">
        <v>1985</v>
      </c>
    </row>
    <row r="823" spans="1:7" ht="15.6" customHeight="1" x14ac:dyDescent="0.25">
      <c r="A823" s="60"/>
      <c r="B823" s="44"/>
      <c r="C823" s="42"/>
      <c r="D823" s="45"/>
      <c r="E823" s="43"/>
      <c r="F823" s="62" t="s">
        <v>1942</v>
      </c>
      <c r="G823" s="134" t="s">
        <v>1943</v>
      </c>
    </row>
    <row r="824" spans="1:7" ht="15.6" customHeight="1" x14ac:dyDescent="0.25">
      <c r="A824" s="60"/>
      <c r="B824" s="44"/>
      <c r="C824" s="42"/>
      <c r="D824" s="45"/>
      <c r="E824" s="43"/>
      <c r="F824" s="62" t="s">
        <v>1948</v>
      </c>
      <c r="G824" s="134" t="s">
        <v>1950</v>
      </c>
    </row>
    <row r="825" spans="1:7" ht="15.6" customHeight="1" x14ac:dyDescent="0.25">
      <c r="A825" s="60"/>
      <c r="B825" s="44"/>
      <c r="C825" s="46"/>
      <c r="D825" s="45"/>
      <c r="E825" s="43"/>
      <c r="F825" s="62" t="s">
        <v>1949</v>
      </c>
      <c r="G825" s="134" t="s">
        <v>1951</v>
      </c>
    </row>
    <row r="826" spans="1:7" ht="15.6" customHeight="1" x14ac:dyDescent="0.2">
      <c r="A826" s="60"/>
      <c r="B826" s="44"/>
      <c r="C826" s="46"/>
      <c r="D826" s="45"/>
      <c r="E826" s="43"/>
      <c r="F826" s="62" t="s">
        <v>1953</v>
      </c>
      <c r="G826" s="47" t="s">
        <v>1954</v>
      </c>
    </row>
    <row r="827" spans="1:7" ht="15.6" customHeight="1" x14ac:dyDescent="0.2">
      <c r="A827" s="60"/>
      <c r="B827" s="44"/>
      <c r="C827" s="46"/>
      <c r="D827" s="45"/>
      <c r="E827" s="43"/>
      <c r="F827" s="62" t="s">
        <v>1956</v>
      </c>
      <c r="G827" s="34" t="s">
        <v>1957</v>
      </c>
    </row>
    <row r="828" spans="1:7" ht="15.6" customHeight="1" x14ac:dyDescent="0.2">
      <c r="A828" s="60"/>
      <c r="B828" s="44"/>
      <c r="C828" s="46"/>
      <c r="D828" s="45"/>
      <c r="E828" s="43"/>
      <c r="F828" s="62" t="s">
        <v>1958</v>
      </c>
      <c r="G828" s="47" t="s">
        <v>1959</v>
      </c>
    </row>
    <row r="829" spans="1:7" ht="15.6" customHeight="1" x14ac:dyDescent="0.2">
      <c r="A829" s="60"/>
      <c r="B829" s="44"/>
      <c r="C829" s="46"/>
      <c r="D829" s="45"/>
      <c r="E829" s="43"/>
      <c r="F829" s="62" t="s">
        <v>1965</v>
      </c>
      <c r="G829" s="47" t="s">
        <v>1968</v>
      </c>
    </row>
    <row r="830" spans="1:7" ht="15.6" customHeight="1" x14ac:dyDescent="0.2">
      <c r="A830" s="60"/>
      <c r="B830" s="44"/>
      <c r="C830" s="46"/>
      <c r="D830" s="45"/>
      <c r="E830" s="43"/>
      <c r="F830" s="142" t="s">
        <v>1966</v>
      </c>
      <c r="G830" s="47" t="s">
        <v>1969</v>
      </c>
    </row>
    <row r="831" spans="1:7" ht="15.6" customHeight="1" x14ac:dyDescent="0.25">
      <c r="A831" s="60"/>
      <c r="B831" s="44"/>
      <c r="C831" s="46"/>
      <c r="D831" s="45"/>
      <c r="E831" s="43"/>
      <c r="F831" s="62" t="s">
        <v>1967</v>
      </c>
      <c r="G831" s="134" t="s">
        <v>1971</v>
      </c>
    </row>
    <row r="832" spans="1:7" ht="15.6" customHeight="1" x14ac:dyDescent="0.25">
      <c r="A832" s="60"/>
      <c r="B832" s="44"/>
      <c r="C832" s="46"/>
      <c r="D832" s="45"/>
      <c r="E832" s="43"/>
      <c r="F832" s="62" t="s">
        <v>1976</v>
      </c>
      <c r="G832" s="134" t="s">
        <v>1986</v>
      </c>
    </row>
    <row r="833" spans="1:7" ht="15.6" customHeight="1" x14ac:dyDescent="0.2">
      <c r="A833" s="60"/>
      <c r="B833" s="44"/>
      <c r="C833" s="46"/>
      <c r="D833" s="45"/>
      <c r="E833" s="43"/>
      <c r="F833" s="62"/>
      <c r="G833" s="47"/>
    </row>
    <row r="834" spans="1:7" ht="15.6" customHeight="1" x14ac:dyDescent="0.2">
      <c r="A834" s="60"/>
      <c r="B834" s="44"/>
      <c r="C834" s="46"/>
      <c r="D834" s="45"/>
      <c r="E834" s="43"/>
      <c r="F834" s="62"/>
      <c r="G834" s="47"/>
    </row>
    <row r="835" spans="1:7" ht="15.6" customHeight="1" x14ac:dyDescent="0.2">
      <c r="A835" s="60"/>
      <c r="B835" s="44"/>
      <c r="C835" s="46"/>
      <c r="D835" s="45"/>
      <c r="E835" s="43"/>
      <c r="F835" s="62"/>
      <c r="G835" s="47"/>
    </row>
    <row r="836" spans="1:7" ht="15.6" customHeight="1" x14ac:dyDescent="0.2">
      <c r="A836" s="60"/>
      <c r="B836" s="44"/>
      <c r="C836" s="46"/>
      <c r="D836" s="45"/>
      <c r="E836" s="43"/>
      <c r="F836" s="62"/>
      <c r="G836" s="34"/>
    </row>
    <row r="837" spans="1:7" ht="15.6" customHeight="1" x14ac:dyDescent="0.2">
      <c r="A837" s="60"/>
      <c r="B837" s="44"/>
      <c r="C837" s="42"/>
      <c r="D837" s="45"/>
      <c r="E837" s="43"/>
      <c r="F837" s="62"/>
      <c r="G837" s="48"/>
    </row>
    <row r="838" spans="1:7" ht="15.6" customHeight="1" x14ac:dyDescent="0.2">
      <c r="A838" s="60"/>
      <c r="B838" s="44"/>
      <c r="C838" s="46"/>
      <c r="D838" s="45"/>
      <c r="E838" s="43"/>
      <c r="F838" s="62"/>
      <c r="G838" s="34"/>
    </row>
    <row r="839" spans="1:7" ht="15.6" customHeight="1" x14ac:dyDescent="0.2">
      <c r="A839" s="60"/>
      <c r="B839" s="44"/>
      <c r="C839" s="42"/>
      <c r="D839" s="45"/>
      <c r="E839" s="43"/>
      <c r="F839" s="62"/>
      <c r="G839" s="48"/>
    </row>
  </sheetData>
  <sortState ref="A4:H810">
    <sortCondition ref="F4:F810"/>
    <sortCondition ref="E4:E810"/>
  </sortState>
  <phoneticPr fontId="5" type="noConversion"/>
  <pageMargins left="0.38" right="0.42" top="0.72" bottom="0.65" header="0.4921259845" footer="0.4921259845"/>
  <pageSetup paperSize="9" orientation="portrait" horizontalDpi="4294967293" verticalDpi="4294967293" r:id="rId1"/>
  <headerFooter alignWithMargins="0">
    <oddHeader>&amp;R&amp;P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Tabelle3.SortiereReferenztabelleNachNeu">
                <anchor moveWithCells="1" sizeWithCells="1">
                  <from>
                    <xdr:col>6</xdr:col>
                    <xdr:colOff>142875</xdr:colOff>
                    <xdr:row>0</xdr:row>
                    <xdr:rowOff>47625</xdr:rowOff>
                  </from>
                  <to>
                    <xdr:col>6</xdr:col>
                    <xdr:colOff>1952625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Pict="0" macro="[0]!Tabelle3.SortiereReferenztabelleNachAlt">
                <anchor moveWithCells="1" sizeWithCells="1">
                  <from>
                    <xdr:col>6</xdr:col>
                    <xdr:colOff>2390775</xdr:colOff>
                    <xdr:row>0</xdr:row>
                    <xdr:rowOff>38100</xdr:rowOff>
                  </from>
                  <to>
                    <xdr:col>6</xdr:col>
                    <xdr:colOff>4410075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18</vt:i4>
      </vt:variant>
    </vt:vector>
  </HeadingPairs>
  <TitlesOfParts>
    <vt:vector size="21" baseType="lpstr">
      <vt:lpstr>Eingabemaske (neu)</vt:lpstr>
      <vt:lpstr>Eingabemaske(alt auf neu)</vt:lpstr>
      <vt:lpstr>Referenztabelle</vt:lpstr>
      <vt:lpstr>AlteNummerIndex</vt:lpstr>
      <vt:lpstr>AlteNummerOhneIndex</vt:lpstr>
      <vt:lpstr>ArtikelBereichReferenztabelle</vt:lpstr>
      <vt:lpstr>ArtikelNrEingabeAlt</vt:lpstr>
      <vt:lpstr>ArtikelNrEingabeNeu</vt:lpstr>
      <vt:lpstr>ArtikelNrNeuInAlt</vt:lpstr>
      <vt:lpstr>DatenbereichEingabemaskeAlt</vt:lpstr>
      <vt:lpstr>DatenbereichEingabeMaskeNeuXY</vt:lpstr>
      <vt:lpstr>'Eingabemaske (neu)'!Druckbereich</vt:lpstr>
      <vt:lpstr>'Eingabemaske(alt auf neu)'!Druckbereich</vt:lpstr>
      <vt:lpstr>Referenztabelle!Druckbereich</vt:lpstr>
      <vt:lpstr>'Eingabemaske (neu)'!Drucktitel</vt:lpstr>
      <vt:lpstr>'Eingabemaske(alt auf neu)'!Drucktitel</vt:lpstr>
      <vt:lpstr>EingabebereichEingabemaskeAlt</vt:lpstr>
      <vt:lpstr>EingabebereichEingabemaskeNeu</vt:lpstr>
      <vt:lpstr>EingabebereichEingabemaskeNeuXY</vt:lpstr>
      <vt:lpstr>NeueNummern</vt:lpstr>
      <vt:lpstr>SortierberechXY</vt:lpstr>
    </vt:vector>
  </TitlesOfParts>
  <Company>...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cp:lastPrinted>2009-11-12T15:57:23Z</cp:lastPrinted>
  <dcterms:created xsi:type="dcterms:W3CDTF">2008-02-29T09:22:56Z</dcterms:created>
  <dcterms:modified xsi:type="dcterms:W3CDTF">2022-09-10T15:36:36Z</dcterms:modified>
</cp:coreProperties>
</file>